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ettings" sheetId="1" state="visible" r:id="rId1"/>
    <sheet xmlns:r="http://schemas.openxmlformats.org/officeDocument/2006/relationships" name="Campaign_Log" sheetId="2" state="visible" r:id="rId2"/>
    <sheet xmlns:r="http://schemas.openxmlformats.org/officeDocument/2006/relationships" name="Dashboard" sheetId="3" state="visible" r:id="rId3"/>
    <sheet xmlns:r="http://schemas.openxmlformats.org/officeDocument/2006/relationships" name="Holdout_Geo" sheetId="4" state="visible" r:id="rId4"/>
    <sheet xmlns:r="http://schemas.openxmlformats.org/officeDocument/2006/relationships" name="README" sheetId="5" state="visible" r:id="rId5"/>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b val="1"/>
    </font>
    <font>
      <b val="1"/>
      <sz val="14"/>
    </font>
  </fonts>
  <fills count="2">
    <fill>
      <patternFill/>
    </fill>
    <fill>
      <patternFill patternType="gray125"/>
    </fill>
  </fills>
  <borders count="1">
    <border>
      <left/>
      <right/>
      <top/>
      <bottom/>
      <diagonal/>
    </border>
  </borders>
  <cellStyleXfs count="1">
    <xf numFmtId="0" fontId="0" fillId="0" borderId="0"/>
  </cellStyleXfs>
  <cellXfs count="4">
    <xf numFmtId="0" fontId="0" fillId="0" borderId="0" pivotButton="0" quotePrefix="0" xfId="0"/>
    <xf numFmtId="0" fontId="1" fillId="0" borderId="0" pivotButton="0" quotePrefix="0" xfId="0"/>
    <xf numFmtId="0" fontId="1" fillId="0" borderId="0" applyAlignment="1" pivotButton="0" quotePrefix="0" xfId="0">
      <alignment horizontal="center"/>
    </xf>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F3"/>
  <sheetViews>
    <sheetView workbookViewId="0">
      <pane ySplit="1" topLeftCell="A2" activePane="bottomLeft" state="frozen"/>
      <selection pane="bottomLeft" activeCell="A1" sqref="A1"/>
    </sheetView>
  </sheetViews>
  <sheetFormatPr baseColWidth="8" defaultRowHeight="15"/>
  <cols>
    <col width="24" customWidth="1" min="1" max="1"/>
    <col width="24" customWidth="1" min="2" max="2"/>
    <col width="24" customWidth="1" min="3" max="3"/>
    <col width="24" customWidth="1" min="4" max="4"/>
    <col width="24" customWidth="1" min="5" max="5"/>
    <col width="24" customWidth="1" min="6" max="6"/>
  </cols>
  <sheetData>
    <row r="1">
      <c r="A1" s="1" t="inlineStr">
        <is>
          <t>Platform</t>
        </is>
      </c>
      <c r="B1" s="1" t="inlineStr">
        <is>
          <t>Platform_Fee_Rate</t>
        </is>
      </c>
      <c r="C1" s="1" t="inlineStr">
        <is>
          <t>Tax_Rate</t>
        </is>
      </c>
      <c r="D1" s="1" t="inlineStr">
        <is>
          <t>Attribution_Click_Days</t>
        </is>
      </c>
      <c r="E1" s="1" t="inlineStr">
        <is>
          <t>Attribution_View_Days</t>
        </is>
      </c>
      <c r="F1" s="1" t="inlineStr">
        <is>
          <t>Currency</t>
        </is>
      </c>
    </row>
    <row r="2">
      <c r="A2" t="inlineStr">
        <is>
          <t>TikTok</t>
        </is>
      </c>
      <c r="B2" t="n">
        <v>0</v>
      </c>
      <c r="C2" t="n">
        <v>0</v>
      </c>
      <c r="D2" t="n">
        <v>7</v>
      </c>
      <c r="E2" t="n">
        <v>1</v>
      </c>
      <c r="F2" t="inlineStr">
        <is>
          <t>IDR</t>
        </is>
      </c>
    </row>
    <row r="3">
      <c r="A3" t="inlineStr">
        <is>
          <t>Meta</t>
        </is>
      </c>
      <c r="B3" t="n">
        <v>0</v>
      </c>
      <c r="C3" t="n">
        <v>0</v>
      </c>
      <c r="D3" t="n">
        <v>7</v>
      </c>
      <c r="E3" t="n">
        <v>1</v>
      </c>
      <c r="F3" t="inlineStr">
        <is>
          <t>IDR</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Y201"/>
  <sheetViews>
    <sheetView workbookViewId="0">
      <pane ySplit="1" topLeftCell="A2" activePane="bottomLeft" state="frozen"/>
      <selection pane="bottomLeft" activeCell="A1" sqref="A1"/>
    </sheetView>
  </sheetViews>
  <sheetFormatPr baseColWidth="8" defaultRowHeight="15"/>
  <cols>
    <col width="20" customWidth="1" min="1" max="1"/>
    <col width="20" customWidth="1" min="2" max="2"/>
    <col width="20" customWidth="1" min="3" max="3"/>
    <col width="20" customWidth="1" min="4" max="4"/>
    <col width="20" customWidth="1" min="5" max="5"/>
    <col width="20" customWidth="1" min="6" max="6"/>
    <col width="20" customWidth="1" min="7" max="7"/>
    <col width="20" customWidth="1" min="8" max="8"/>
    <col width="20" customWidth="1" min="9" max="9"/>
    <col width="20" customWidth="1" min="10" max="10"/>
    <col width="20" customWidth="1" min="11" max="11"/>
    <col width="20" customWidth="1" min="12" max="12"/>
    <col width="20" customWidth="1" min="13" max="13"/>
    <col width="20" customWidth="1" min="14" max="14"/>
    <col width="20" customWidth="1" min="15" max="15"/>
    <col width="20" customWidth="1" min="16" max="16"/>
    <col width="20" customWidth="1" min="17" max="17"/>
    <col width="20" customWidth="1" min="18" max="18"/>
    <col width="20" customWidth="1" min="19" max="19"/>
    <col width="20" customWidth="1" min="20" max="20"/>
    <col width="20" customWidth="1" min="21" max="21"/>
    <col width="20" customWidth="1" min="22" max="22"/>
    <col width="20" customWidth="1" min="23" max="23"/>
    <col width="20" customWidth="1" min="24" max="24"/>
    <col width="20" customWidth="1" min="25" max="25"/>
  </cols>
  <sheetData>
    <row r="1">
      <c r="A1" s="2" t="inlineStr">
        <is>
          <t>Date</t>
        </is>
      </c>
      <c r="B1" s="2" t="inlineStr">
        <is>
          <t>Platform</t>
        </is>
      </c>
      <c r="C1" s="2" t="inlineStr">
        <is>
          <t>Campaign_Name</t>
        </is>
      </c>
      <c r="D1" s="2" t="inlineStr">
        <is>
          <t>Objective</t>
        </is>
      </c>
      <c r="E1" s="2" t="inlineStr">
        <is>
          <t>Stage</t>
        </is>
      </c>
      <c r="F1" s="2" t="inlineStr">
        <is>
          <t>Budget</t>
        </is>
      </c>
      <c r="G1" s="2" t="inlineStr">
        <is>
          <t>Spend</t>
        </is>
      </c>
      <c r="H1" s="2" t="inlineStr">
        <is>
          <t>Impressions</t>
        </is>
      </c>
      <c r="I1" s="2" t="inlineStr">
        <is>
          <t>Clicks</t>
        </is>
      </c>
      <c r="J1" s="2" t="inlineStr">
        <is>
          <t>AddsToCart</t>
        </is>
      </c>
      <c r="K1" s="2" t="inlineStr">
        <is>
          <t>Purchases</t>
        </is>
      </c>
      <c r="L1" s="2" t="inlineStr">
        <is>
          <t>Revenue_Gross</t>
        </is>
      </c>
      <c r="M1" s="2" t="inlineStr">
        <is>
          <t>Platform_Fee_Rate</t>
        </is>
      </c>
      <c r="N1" s="2" t="inlineStr">
        <is>
          <t>Tax_Rate</t>
        </is>
      </c>
      <c r="O1" s="2" t="inlineStr">
        <is>
          <t>Revenue_Net</t>
        </is>
      </c>
      <c r="P1" s="2" t="inlineStr">
        <is>
          <t>CPM</t>
        </is>
      </c>
      <c r="Q1" s="2" t="inlineStr">
        <is>
          <t>CPC</t>
        </is>
      </c>
      <c r="R1" s="2" t="inlineStr">
        <is>
          <t>CTR</t>
        </is>
      </c>
      <c r="S1" s="2" t="inlineStr">
        <is>
          <t>CVR</t>
        </is>
      </c>
      <c r="T1" s="2" t="inlineStr">
        <is>
          <t>CAC</t>
        </is>
      </c>
      <c r="U1" s="2" t="inlineStr">
        <is>
          <t>ROAS_Net</t>
        </is>
      </c>
      <c r="V1" s="2" t="inlineStr">
        <is>
          <t>RPM_Net</t>
        </is>
      </c>
      <c r="W1" s="2" t="inlineStr">
        <is>
          <t>Week</t>
        </is>
      </c>
      <c r="X1" s="2" t="inlineStr">
        <is>
          <t>Notes</t>
        </is>
      </c>
      <c r="Y1" s="2" t="inlineStr">
        <is>
          <t>Holdout_Group</t>
        </is>
      </c>
    </row>
    <row r="2">
      <c r="M2">
        <f>IFERROR(INDEX(Settings!$B:$B, MATCH($B2, Settings!$A:$A, 0)), 0)</f>
        <v/>
      </c>
      <c r="N2">
        <f>IFERROR(INDEX(Settings!$C:$C, MATCH($B2, Settings!$A:$A, 0)), 0)</f>
        <v/>
      </c>
      <c r="O2">
        <f>IFERROR($L2*(1-$M2-$N2),0)</f>
        <v/>
      </c>
      <c r="P2">
        <f>IFERROR($G2/$H2*1000,0)</f>
        <v/>
      </c>
      <c r="Q2">
        <f>IFERROR($G2/$I2,0)</f>
        <v/>
      </c>
      <c r="R2">
        <f>IFERROR($I2/$H2,0)</f>
        <v/>
      </c>
      <c r="S2">
        <f>IFERROR($K2/$I2,0)</f>
        <v/>
      </c>
      <c r="T2">
        <f>IFERROR($G2/$K2,0)</f>
        <v/>
      </c>
      <c r="U2">
        <f>IFERROR($O2/$G2,0)</f>
        <v/>
      </c>
      <c r="V2">
        <f>IFERROR($O2/$H2*1000,0)</f>
        <v/>
      </c>
      <c r="W2">
        <f>IFERROR(ISOWEEKNUM($A2),"")</f>
        <v/>
      </c>
    </row>
    <row r="3">
      <c r="M3">
        <f>IFERROR(INDEX(Settings!$B:$B, MATCH($B3, Settings!$A:$A, 0)), 0)</f>
        <v/>
      </c>
      <c r="N3">
        <f>IFERROR(INDEX(Settings!$C:$C, MATCH($B3, Settings!$A:$A, 0)), 0)</f>
        <v/>
      </c>
      <c r="O3">
        <f>IFERROR($L3*(1-$M3-$N3),0)</f>
        <v/>
      </c>
      <c r="P3">
        <f>IFERROR($G3/$H3*1000,0)</f>
        <v/>
      </c>
      <c r="Q3">
        <f>IFERROR($G3/$I3,0)</f>
        <v/>
      </c>
      <c r="R3">
        <f>IFERROR($I3/$H3,0)</f>
        <v/>
      </c>
      <c r="S3">
        <f>IFERROR($K3/$I3,0)</f>
        <v/>
      </c>
      <c r="T3">
        <f>IFERROR($G3/$K3,0)</f>
        <v/>
      </c>
      <c r="U3">
        <f>IFERROR($O3/$G3,0)</f>
        <v/>
      </c>
      <c r="V3">
        <f>IFERROR($O3/$H3*1000,0)</f>
        <v/>
      </c>
      <c r="W3">
        <f>IFERROR(ISOWEEKNUM($A3),"")</f>
        <v/>
      </c>
    </row>
    <row r="4">
      <c r="M4">
        <f>IFERROR(INDEX(Settings!$B:$B, MATCH($B4, Settings!$A:$A, 0)), 0)</f>
        <v/>
      </c>
      <c r="N4">
        <f>IFERROR(INDEX(Settings!$C:$C, MATCH($B4, Settings!$A:$A, 0)), 0)</f>
        <v/>
      </c>
      <c r="O4">
        <f>IFERROR($L4*(1-$M4-$N4),0)</f>
        <v/>
      </c>
      <c r="P4">
        <f>IFERROR($G4/$H4*1000,0)</f>
        <v/>
      </c>
      <c r="Q4">
        <f>IFERROR($G4/$I4,0)</f>
        <v/>
      </c>
      <c r="R4">
        <f>IFERROR($I4/$H4,0)</f>
        <v/>
      </c>
      <c r="S4">
        <f>IFERROR($K4/$I4,0)</f>
        <v/>
      </c>
      <c r="T4">
        <f>IFERROR($G4/$K4,0)</f>
        <v/>
      </c>
      <c r="U4">
        <f>IFERROR($O4/$G4,0)</f>
        <v/>
      </c>
      <c r="V4">
        <f>IFERROR($O4/$H4*1000,0)</f>
        <v/>
      </c>
      <c r="W4">
        <f>IFERROR(ISOWEEKNUM($A4),"")</f>
        <v/>
      </c>
    </row>
    <row r="5">
      <c r="M5">
        <f>IFERROR(INDEX(Settings!$B:$B, MATCH($B5, Settings!$A:$A, 0)), 0)</f>
        <v/>
      </c>
      <c r="N5">
        <f>IFERROR(INDEX(Settings!$C:$C, MATCH($B5, Settings!$A:$A, 0)), 0)</f>
        <v/>
      </c>
      <c r="O5">
        <f>IFERROR($L5*(1-$M5-$N5),0)</f>
        <v/>
      </c>
      <c r="P5">
        <f>IFERROR($G5/$H5*1000,0)</f>
        <v/>
      </c>
      <c r="Q5">
        <f>IFERROR($G5/$I5,0)</f>
        <v/>
      </c>
      <c r="R5">
        <f>IFERROR($I5/$H5,0)</f>
        <v/>
      </c>
      <c r="S5">
        <f>IFERROR($K5/$I5,0)</f>
        <v/>
      </c>
      <c r="T5">
        <f>IFERROR($G5/$K5,0)</f>
        <v/>
      </c>
      <c r="U5">
        <f>IFERROR($O5/$G5,0)</f>
        <v/>
      </c>
      <c r="V5">
        <f>IFERROR($O5/$H5*1000,0)</f>
        <v/>
      </c>
      <c r="W5">
        <f>IFERROR(ISOWEEKNUM($A5),"")</f>
        <v/>
      </c>
    </row>
    <row r="6">
      <c r="M6">
        <f>IFERROR(INDEX(Settings!$B:$B, MATCH($B6, Settings!$A:$A, 0)), 0)</f>
        <v/>
      </c>
      <c r="N6">
        <f>IFERROR(INDEX(Settings!$C:$C, MATCH($B6, Settings!$A:$A, 0)), 0)</f>
        <v/>
      </c>
      <c r="O6">
        <f>IFERROR($L6*(1-$M6-$N6),0)</f>
        <v/>
      </c>
      <c r="P6">
        <f>IFERROR($G6/$H6*1000,0)</f>
        <v/>
      </c>
      <c r="Q6">
        <f>IFERROR($G6/$I6,0)</f>
        <v/>
      </c>
      <c r="R6">
        <f>IFERROR($I6/$H6,0)</f>
        <v/>
      </c>
      <c r="S6">
        <f>IFERROR($K6/$I6,0)</f>
        <v/>
      </c>
      <c r="T6">
        <f>IFERROR($G6/$K6,0)</f>
        <v/>
      </c>
      <c r="U6">
        <f>IFERROR($O6/$G6,0)</f>
        <v/>
      </c>
      <c r="V6">
        <f>IFERROR($O6/$H6*1000,0)</f>
        <v/>
      </c>
      <c r="W6">
        <f>IFERROR(ISOWEEKNUM($A6),"")</f>
        <v/>
      </c>
    </row>
    <row r="7">
      <c r="M7">
        <f>IFERROR(INDEX(Settings!$B:$B, MATCH($B7, Settings!$A:$A, 0)), 0)</f>
        <v/>
      </c>
      <c r="N7">
        <f>IFERROR(INDEX(Settings!$C:$C, MATCH($B7, Settings!$A:$A, 0)), 0)</f>
        <v/>
      </c>
      <c r="O7">
        <f>IFERROR($L7*(1-$M7-$N7),0)</f>
        <v/>
      </c>
      <c r="P7">
        <f>IFERROR($G7/$H7*1000,0)</f>
        <v/>
      </c>
      <c r="Q7">
        <f>IFERROR($G7/$I7,0)</f>
        <v/>
      </c>
      <c r="R7">
        <f>IFERROR($I7/$H7,0)</f>
        <v/>
      </c>
      <c r="S7">
        <f>IFERROR($K7/$I7,0)</f>
        <v/>
      </c>
      <c r="T7">
        <f>IFERROR($G7/$K7,0)</f>
        <v/>
      </c>
      <c r="U7">
        <f>IFERROR($O7/$G7,0)</f>
        <v/>
      </c>
      <c r="V7">
        <f>IFERROR($O7/$H7*1000,0)</f>
        <v/>
      </c>
      <c r="W7">
        <f>IFERROR(ISOWEEKNUM($A7),"")</f>
        <v/>
      </c>
    </row>
    <row r="8">
      <c r="M8">
        <f>IFERROR(INDEX(Settings!$B:$B, MATCH($B8, Settings!$A:$A, 0)), 0)</f>
        <v/>
      </c>
      <c r="N8">
        <f>IFERROR(INDEX(Settings!$C:$C, MATCH($B8, Settings!$A:$A, 0)), 0)</f>
        <v/>
      </c>
      <c r="O8">
        <f>IFERROR($L8*(1-$M8-$N8),0)</f>
        <v/>
      </c>
      <c r="P8">
        <f>IFERROR($G8/$H8*1000,0)</f>
        <v/>
      </c>
      <c r="Q8">
        <f>IFERROR($G8/$I8,0)</f>
        <v/>
      </c>
      <c r="R8">
        <f>IFERROR($I8/$H8,0)</f>
        <v/>
      </c>
      <c r="S8">
        <f>IFERROR($K8/$I8,0)</f>
        <v/>
      </c>
      <c r="T8">
        <f>IFERROR($G8/$K8,0)</f>
        <v/>
      </c>
      <c r="U8">
        <f>IFERROR($O8/$G8,0)</f>
        <v/>
      </c>
      <c r="V8">
        <f>IFERROR($O8/$H8*1000,0)</f>
        <v/>
      </c>
      <c r="W8">
        <f>IFERROR(ISOWEEKNUM($A8),"")</f>
        <v/>
      </c>
    </row>
    <row r="9">
      <c r="M9">
        <f>IFERROR(INDEX(Settings!$B:$B, MATCH($B9, Settings!$A:$A, 0)), 0)</f>
        <v/>
      </c>
      <c r="N9">
        <f>IFERROR(INDEX(Settings!$C:$C, MATCH($B9, Settings!$A:$A, 0)), 0)</f>
        <v/>
      </c>
      <c r="O9">
        <f>IFERROR($L9*(1-$M9-$N9),0)</f>
        <v/>
      </c>
      <c r="P9">
        <f>IFERROR($G9/$H9*1000,0)</f>
        <v/>
      </c>
      <c r="Q9">
        <f>IFERROR($G9/$I9,0)</f>
        <v/>
      </c>
      <c r="R9">
        <f>IFERROR($I9/$H9,0)</f>
        <v/>
      </c>
      <c r="S9">
        <f>IFERROR($K9/$I9,0)</f>
        <v/>
      </c>
      <c r="T9">
        <f>IFERROR($G9/$K9,0)</f>
        <v/>
      </c>
      <c r="U9">
        <f>IFERROR($O9/$G9,0)</f>
        <v/>
      </c>
      <c r="V9">
        <f>IFERROR($O9/$H9*1000,0)</f>
        <v/>
      </c>
      <c r="W9">
        <f>IFERROR(ISOWEEKNUM($A9),"")</f>
        <v/>
      </c>
    </row>
    <row r="10">
      <c r="M10">
        <f>IFERROR(INDEX(Settings!$B:$B, MATCH($B10, Settings!$A:$A, 0)), 0)</f>
        <v/>
      </c>
      <c r="N10">
        <f>IFERROR(INDEX(Settings!$C:$C, MATCH($B10, Settings!$A:$A, 0)), 0)</f>
        <v/>
      </c>
      <c r="O10">
        <f>IFERROR($L10*(1-$M10-$N10),0)</f>
        <v/>
      </c>
      <c r="P10">
        <f>IFERROR($G10/$H10*1000,0)</f>
        <v/>
      </c>
      <c r="Q10">
        <f>IFERROR($G10/$I10,0)</f>
        <v/>
      </c>
      <c r="R10">
        <f>IFERROR($I10/$H10,0)</f>
        <v/>
      </c>
      <c r="S10">
        <f>IFERROR($K10/$I10,0)</f>
        <v/>
      </c>
      <c r="T10">
        <f>IFERROR($G10/$K10,0)</f>
        <v/>
      </c>
      <c r="U10">
        <f>IFERROR($O10/$G10,0)</f>
        <v/>
      </c>
      <c r="V10">
        <f>IFERROR($O10/$H10*1000,0)</f>
        <v/>
      </c>
      <c r="W10">
        <f>IFERROR(ISOWEEKNUM($A10),"")</f>
        <v/>
      </c>
    </row>
    <row r="11">
      <c r="M11">
        <f>IFERROR(INDEX(Settings!$B:$B, MATCH($B11, Settings!$A:$A, 0)), 0)</f>
        <v/>
      </c>
      <c r="N11">
        <f>IFERROR(INDEX(Settings!$C:$C, MATCH($B11, Settings!$A:$A, 0)), 0)</f>
        <v/>
      </c>
      <c r="O11">
        <f>IFERROR($L11*(1-$M11-$N11),0)</f>
        <v/>
      </c>
      <c r="P11">
        <f>IFERROR($G11/$H11*1000,0)</f>
        <v/>
      </c>
      <c r="Q11">
        <f>IFERROR($G11/$I11,0)</f>
        <v/>
      </c>
      <c r="R11">
        <f>IFERROR($I11/$H11,0)</f>
        <v/>
      </c>
      <c r="S11">
        <f>IFERROR($K11/$I11,0)</f>
        <v/>
      </c>
      <c r="T11">
        <f>IFERROR($G11/$K11,0)</f>
        <v/>
      </c>
      <c r="U11">
        <f>IFERROR($O11/$G11,0)</f>
        <v/>
      </c>
      <c r="V11">
        <f>IFERROR($O11/$H11*1000,0)</f>
        <v/>
      </c>
      <c r="W11">
        <f>IFERROR(ISOWEEKNUM($A11),"")</f>
        <v/>
      </c>
    </row>
    <row r="12">
      <c r="M12">
        <f>IFERROR(INDEX(Settings!$B:$B, MATCH($B12, Settings!$A:$A, 0)), 0)</f>
        <v/>
      </c>
      <c r="N12">
        <f>IFERROR(INDEX(Settings!$C:$C, MATCH($B12, Settings!$A:$A, 0)), 0)</f>
        <v/>
      </c>
      <c r="O12">
        <f>IFERROR($L12*(1-$M12-$N12),0)</f>
        <v/>
      </c>
      <c r="P12">
        <f>IFERROR($G12/$H12*1000,0)</f>
        <v/>
      </c>
      <c r="Q12">
        <f>IFERROR($G12/$I12,0)</f>
        <v/>
      </c>
      <c r="R12">
        <f>IFERROR($I12/$H12,0)</f>
        <v/>
      </c>
      <c r="S12">
        <f>IFERROR($K12/$I12,0)</f>
        <v/>
      </c>
      <c r="T12">
        <f>IFERROR($G12/$K12,0)</f>
        <v/>
      </c>
      <c r="U12">
        <f>IFERROR($O12/$G12,0)</f>
        <v/>
      </c>
      <c r="V12">
        <f>IFERROR($O12/$H12*1000,0)</f>
        <v/>
      </c>
      <c r="W12">
        <f>IFERROR(ISOWEEKNUM($A12),"")</f>
        <v/>
      </c>
    </row>
    <row r="13">
      <c r="M13">
        <f>IFERROR(INDEX(Settings!$B:$B, MATCH($B13, Settings!$A:$A, 0)), 0)</f>
        <v/>
      </c>
      <c r="N13">
        <f>IFERROR(INDEX(Settings!$C:$C, MATCH($B13, Settings!$A:$A, 0)), 0)</f>
        <v/>
      </c>
      <c r="O13">
        <f>IFERROR($L13*(1-$M13-$N13),0)</f>
        <v/>
      </c>
      <c r="P13">
        <f>IFERROR($G13/$H13*1000,0)</f>
        <v/>
      </c>
      <c r="Q13">
        <f>IFERROR($G13/$I13,0)</f>
        <v/>
      </c>
      <c r="R13">
        <f>IFERROR($I13/$H13,0)</f>
        <v/>
      </c>
      <c r="S13">
        <f>IFERROR($K13/$I13,0)</f>
        <v/>
      </c>
      <c r="T13">
        <f>IFERROR($G13/$K13,0)</f>
        <v/>
      </c>
      <c r="U13">
        <f>IFERROR($O13/$G13,0)</f>
        <v/>
      </c>
      <c r="V13">
        <f>IFERROR($O13/$H13*1000,0)</f>
        <v/>
      </c>
      <c r="W13">
        <f>IFERROR(ISOWEEKNUM($A13),"")</f>
        <v/>
      </c>
    </row>
    <row r="14">
      <c r="M14">
        <f>IFERROR(INDEX(Settings!$B:$B, MATCH($B14, Settings!$A:$A, 0)), 0)</f>
        <v/>
      </c>
      <c r="N14">
        <f>IFERROR(INDEX(Settings!$C:$C, MATCH($B14, Settings!$A:$A, 0)), 0)</f>
        <v/>
      </c>
      <c r="O14">
        <f>IFERROR($L14*(1-$M14-$N14),0)</f>
        <v/>
      </c>
      <c r="P14">
        <f>IFERROR($G14/$H14*1000,0)</f>
        <v/>
      </c>
      <c r="Q14">
        <f>IFERROR($G14/$I14,0)</f>
        <v/>
      </c>
      <c r="R14">
        <f>IFERROR($I14/$H14,0)</f>
        <v/>
      </c>
      <c r="S14">
        <f>IFERROR($K14/$I14,0)</f>
        <v/>
      </c>
      <c r="T14">
        <f>IFERROR($G14/$K14,0)</f>
        <v/>
      </c>
      <c r="U14">
        <f>IFERROR($O14/$G14,0)</f>
        <v/>
      </c>
      <c r="V14">
        <f>IFERROR($O14/$H14*1000,0)</f>
        <v/>
      </c>
      <c r="W14">
        <f>IFERROR(ISOWEEKNUM($A14),"")</f>
        <v/>
      </c>
    </row>
    <row r="15">
      <c r="M15">
        <f>IFERROR(INDEX(Settings!$B:$B, MATCH($B15, Settings!$A:$A, 0)), 0)</f>
        <v/>
      </c>
      <c r="N15">
        <f>IFERROR(INDEX(Settings!$C:$C, MATCH($B15, Settings!$A:$A, 0)), 0)</f>
        <v/>
      </c>
      <c r="O15">
        <f>IFERROR($L15*(1-$M15-$N15),0)</f>
        <v/>
      </c>
      <c r="P15">
        <f>IFERROR($G15/$H15*1000,0)</f>
        <v/>
      </c>
      <c r="Q15">
        <f>IFERROR($G15/$I15,0)</f>
        <v/>
      </c>
      <c r="R15">
        <f>IFERROR($I15/$H15,0)</f>
        <v/>
      </c>
      <c r="S15">
        <f>IFERROR($K15/$I15,0)</f>
        <v/>
      </c>
      <c r="T15">
        <f>IFERROR($G15/$K15,0)</f>
        <v/>
      </c>
      <c r="U15">
        <f>IFERROR($O15/$G15,0)</f>
        <v/>
      </c>
      <c r="V15">
        <f>IFERROR($O15/$H15*1000,0)</f>
        <v/>
      </c>
      <c r="W15">
        <f>IFERROR(ISOWEEKNUM($A15),"")</f>
        <v/>
      </c>
    </row>
    <row r="16">
      <c r="M16">
        <f>IFERROR(INDEX(Settings!$B:$B, MATCH($B16, Settings!$A:$A, 0)), 0)</f>
        <v/>
      </c>
      <c r="N16">
        <f>IFERROR(INDEX(Settings!$C:$C, MATCH($B16, Settings!$A:$A, 0)), 0)</f>
        <v/>
      </c>
      <c r="O16">
        <f>IFERROR($L16*(1-$M16-$N16),0)</f>
        <v/>
      </c>
      <c r="P16">
        <f>IFERROR($G16/$H16*1000,0)</f>
        <v/>
      </c>
      <c r="Q16">
        <f>IFERROR($G16/$I16,0)</f>
        <v/>
      </c>
      <c r="R16">
        <f>IFERROR($I16/$H16,0)</f>
        <v/>
      </c>
      <c r="S16">
        <f>IFERROR($K16/$I16,0)</f>
        <v/>
      </c>
      <c r="T16">
        <f>IFERROR($G16/$K16,0)</f>
        <v/>
      </c>
      <c r="U16">
        <f>IFERROR($O16/$G16,0)</f>
        <v/>
      </c>
      <c r="V16">
        <f>IFERROR($O16/$H16*1000,0)</f>
        <v/>
      </c>
      <c r="W16">
        <f>IFERROR(ISOWEEKNUM($A16),"")</f>
        <v/>
      </c>
    </row>
    <row r="17">
      <c r="M17">
        <f>IFERROR(INDEX(Settings!$B:$B, MATCH($B17, Settings!$A:$A, 0)), 0)</f>
        <v/>
      </c>
      <c r="N17">
        <f>IFERROR(INDEX(Settings!$C:$C, MATCH($B17, Settings!$A:$A, 0)), 0)</f>
        <v/>
      </c>
      <c r="O17">
        <f>IFERROR($L17*(1-$M17-$N17),0)</f>
        <v/>
      </c>
      <c r="P17">
        <f>IFERROR($G17/$H17*1000,0)</f>
        <v/>
      </c>
      <c r="Q17">
        <f>IFERROR($G17/$I17,0)</f>
        <v/>
      </c>
      <c r="R17">
        <f>IFERROR($I17/$H17,0)</f>
        <v/>
      </c>
      <c r="S17">
        <f>IFERROR($K17/$I17,0)</f>
        <v/>
      </c>
      <c r="T17">
        <f>IFERROR($G17/$K17,0)</f>
        <v/>
      </c>
      <c r="U17">
        <f>IFERROR($O17/$G17,0)</f>
        <v/>
      </c>
      <c r="V17">
        <f>IFERROR($O17/$H17*1000,0)</f>
        <v/>
      </c>
      <c r="W17">
        <f>IFERROR(ISOWEEKNUM($A17),"")</f>
        <v/>
      </c>
    </row>
    <row r="18">
      <c r="M18">
        <f>IFERROR(INDEX(Settings!$B:$B, MATCH($B18, Settings!$A:$A, 0)), 0)</f>
        <v/>
      </c>
      <c r="N18">
        <f>IFERROR(INDEX(Settings!$C:$C, MATCH($B18, Settings!$A:$A, 0)), 0)</f>
        <v/>
      </c>
      <c r="O18">
        <f>IFERROR($L18*(1-$M18-$N18),0)</f>
        <v/>
      </c>
      <c r="P18">
        <f>IFERROR($G18/$H18*1000,0)</f>
        <v/>
      </c>
      <c r="Q18">
        <f>IFERROR($G18/$I18,0)</f>
        <v/>
      </c>
      <c r="R18">
        <f>IFERROR($I18/$H18,0)</f>
        <v/>
      </c>
      <c r="S18">
        <f>IFERROR($K18/$I18,0)</f>
        <v/>
      </c>
      <c r="T18">
        <f>IFERROR($G18/$K18,0)</f>
        <v/>
      </c>
      <c r="U18">
        <f>IFERROR($O18/$G18,0)</f>
        <v/>
      </c>
      <c r="V18">
        <f>IFERROR($O18/$H18*1000,0)</f>
        <v/>
      </c>
      <c r="W18">
        <f>IFERROR(ISOWEEKNUM($A18),"")</f>
        <v/>
      </c>
    </row>
    <row r="19">
      <c r="M19">
        <f>IFERROR(INDEX(Settings!$B:$B, MATCH($B19, Settings!$A:$A, 0)), 0)</f>
        <v/>
      </c>
      <c r="N19">
        <f>IFERROR(INDEX(Settings!$C:$C, MATCH($B19, Settings!$A:$A, 0)), 0)</f>
        <v/>
      </c>
      <c r="O19">
        <f>IFERROR($L19*(1-$M19-$N19),0)</f>
        <v/>
      </c>
      <c r="P19">
        <f>IFERROR($G19/$H19*1000,0)</f>
        <v/>
      </c>
      <c r="Q19">
        <f>IFERROR($G19/$I19,0)</f>
        <v/>
      </c>
      <c r="R19">
        <f>IFERROR($I19/$H19,0)</f>
        <v/>
      </c>
      <c r="S19">
        <f>IFERROR($K19/$I19,0)</f>
        <v/>
      </c>
      <c r="T19">
        <f>IFERROR($G19/$K19,0)</f>
        <v/>
      </c>
      <c r="U19">
        <f>IFERROR($O19/$G19,0)</f>
        <v/>
      </c>
      <c r="V19">
        <f>IFERROR($O19/$H19*1000,0)</f>
        <v/>
      </c>
      <c r="W19">
        <f>IFERROR(ISOWEEKNUM($A19),"")</f>
        <v/>
      </c>
    </row>
    <row r="20">
      <c r="M20">
        <f>IFERROR(INDEX(Settings!$B:$B, MATCH($B20, Settings!$A:$A, 0)), 0)</f>
        <v/>
      </c>
      <c r="N20">
        <f>IFERROR(INDEX(Settings!$C:$C, MATCH($B20, Settings!$A:$A, 0)), 0)</f>
        <v/>
      </c>
      <c r="O20">
        <f>IFERROR($L20*(1-$M20-$N20),0)</f>
        <v/>
      </c>
      <c r="P20">
        <f>IFERROR($G20/$H20*1000,0)</f>
        <v/>
      </c>
      <c r="Q20">
        <f>IFERROR($G20/$I20,0)</f>
        <v/>
      </c>
      <c r="R20">
        <f>IFERROR($I20/$H20,0)</f>
        <v/>
      </c>
      <c r="S20">
        <f>IFERROR($K20/$I20,0)</f>
        <v/>
      </c>
      <c r="T20">
        <f>IFERROR($G20/$K20,0)</f>
        <v/>
      </c>
      <c r="U20">
        <f>IFERROR($O20/$G20,0)</f>
        <v/>
      </c>
      <c r="V20">
        <f>IFERROR($O20/$H20*1000,0)</f>
        <v/>
      </c>
      <c r="W20">
        <f>IFERROR(ISOWEEKNUM($A20),"")</f>
        <v/>
      </c>
    </row>
    <row r="21">
      <c r="M21">
        <f>IFERROR(INDEX(Settings!$B:$B, MATCH($B21, Settings!$A:$A, 0)), 0)</f>
        <v/>
      </c>
      <c r="N21">
        <f>IFERROR(INDEX(Settings!$C:$C, MATCH($B21, Settings!$A:$A, 0)), 0)</f>
        <v/>
      </c>
      <c r="O21">
        <f>IFERROR($L21*(1-$M21-$N21),0)</f>
        <v/>
      </c>
      <c r="P21">
        <f>IFERROR($G21/$H21*1000,0)</f>
        <v/>
      </c>
      <c r="Q21">
        <f>IFERROR($G21/$I21,0)</f>
        <v/>
      </c>
      <c r="R21">
        <f>IFERROR($I21/$H21,0)</f>
        <v/>
      </c>
      <c r="S21">
        <f>IFERROR($K21/$I21,0)</f>
        <v/>
      </c>
      <c r="T21">
        <f>IFERROR($G21/$K21,0)</f>
        <v/>
      </c>
      <c r="U21">
        <f>IFERROR($O21/$G21,0)</f>
        <v/>
      </c>
      <c r="V21">
        <f>IFERROR($O21/$H21*1000,0)</f>
        <v/>
      </c>
      <c r="W21">
        <f>IFERROR(ISOWEEKNUM($A21),"")</f>
        <v/>
      </c>
    </row>
    <row r="22">
      <c r="M22">
        <f>IFERROR(INDEX(Settings!$B:$B, MATCH($B22, Settings!$A:$A, 0)), 0)</f>
        <v/>
      </c>
      <c r="N22">
        <f>IFERROR(INDEX(Settings!$C:$C, MATCH($B22, Settings!$A:$A, 0)), 0)</f>
        <v/>
      </c>
      <c r="O22">
        <f>IFERROR($L22*(1-$M22-$N22),0)</f>
        <v/>
      </c>
      <c r="P22">
        <f>IFERROR($G22/$H22*1000,0)</f>
        <v/>
      </c>
      <c r="Q22">
        <f>IFERROR($G22/$I22,0)</f>
        <v/>
      </c>
      <c r="R22">
        <f>IFERROR($I22/$H22,0)</f>
        <v/>
      </c>
      <c r="S22">
        <f>IFERROR($K22/$I22,0)</f>
        <v/>
      </c>
      <c r="T22">
        <f>IFERROR($G22/$K22,0)</f>
        <v/>
      </c>
      <c r="U22">
        <f>IFERROR($O22/$G22,0)</f>
        <v/>
      </c>
      <c r="V22">
        <f>IFERROR($O22/$H22*1000,0)</f>
        <v/>
      </c>
      <c r="W22">
        <f>IFERROR(ISOWEEKNUM($A22),"")</f>
        <v/>
      </c>
    </row>
    <row r="23">
      <c r="M23">
        <f>IFERROR(INDEX(Settings!$B:$B, MATCH($B23, Settings!$A:$A, 0)), 0)</f>
        <v/>
      </c>
      <c r="N23">
        <f>IFERROR(INDEX(Settings!$C:$C, MATCH($B23, Settings!$A:$A, 0)), 0)</f>
        <v/>
      </c>
      <c r="O23">
        <f>IFERROR($L23*(1-$M23-$N23),0)</f>
        <v/>
      </c>
      <c r="P23">
        <f>IFERROR($G23/$H23*1000,0)</f>
        <v/>
      </c>
      <c r="Q23">
        <f>IFERROR($G23/$I23,0)</f>
        <v/>
      </c>
      <c r="R23">
        <f>IFERROR($I23/$H23,0)</f>
        <v/>
      </c>
      <c r="S23">
        <f>IFERROR($K23/$I23,0)</f>
        <v/>
      </c>
      <c r="T23">
        <f>IFERROR($G23/$K23,0)</f>
        <v/>
      </c>
      <c r="U23">
        <f>IFERROR($O23/$G23,0)</f>
        <v/>
      </c>
      <c r="V23">
        <f>IFERROR($O23/$H23*1000,0)</f>
        <v/>
      </c>
      <c r="W23">
        <f>IFERROR(ISOWEEKNUM($A23),"")</f>
        <v/>
      </c>
    </row>
    <row r="24">
      <c r="M24">
        <f>IFERROR(INDEX(Settings!$B:$B, MATCH($B24, Settings!$A:$A, 0)), 0)</f>
        <v/>
      </c>
      <c r="N24">
        <f>IFERROR(INDEX(Settings!$C:$C, MATCH($B24, Settings!$A:$A, 0)), 0)</f>
        <v/>
      </c>
      <c r="O24">
        <f>IFERROR($L24*(1-$M24-$N24),0)</f>
        <v/>
      </c>
      <c r="P24">
        <f>IFERROR($G24/$H24*1000,0)</f>
        <v/>
      </c>
      <c r="Q24">
        <f>IFERROR($G24/$I24,0)</f>
        <v/>
      </c>
      <c r="R24">
        <f>IFERROR($I24/$H24,0)</f>
        <v/>
      </c>
      <c r="S24">
        <f>IFERROR($K24/$I24,0)</f>
        <v/>
      </c>
      <c r="T24">
        <f>IFERROR($G24/$K24,0)</f>
        <v/>
      </c>
      <c r="U24">
        <f>IFERROR($O24/$G24,0)</f>
        <v/>
      </c>
      <c r="V24">
        <f>IFERROR($O24/$H24*1000,0)</f>
        <v/>
      </c>
      <c r="W24">
        <f>IFERROR(ISOWEEKNUM($A24),"")</f>
        <v/>
      </c>
    </row>
    <row r="25">
      <c r="M25">
        <f>IFERROR(INDEX(Settings!$B:$B, MATCH($B25, Settings!$A:$A, 0)), 0)</f>
        <v/>
      </c>
      <c r="N25">
        <f>IFERROR(INDEX(Settings!$C:$C, MATCH($B25, Settings!$A:$A, 0)), 0)</f>
        <v/>
      </c>
      <c r="O25">
        <f>IFERROR($L25*(1-$M25-$N25),0)</f>
        <v/>
      </c>
      <c r="P25">
        <f>IFERROR($G25/$H25*1000,0)</f>
        <v/>
      </c>
      <c r="Q25">
        <f>IFERROR($G25/$I25,0)</f>
        <v/>
      </c>
      <c r="R25">
        <f>IFERROR($I25/$H25,0)</f>
        <v/>
      </c>
      <c r="S25">
        <f>IFERROR($K25/$I25,0)</f>
        <v/>
      </c>
      <c r="T25">
        <f>IFERROR($G25/$K25,0)</f>
        <v/>
      </c>
      <c r="U25">
        <f>IFERROR($O25/$G25,0)</f>
        <v/>
      </c>
      <c r="V25">
        <f>IFERROR($O25/$H25*1000,0)</f>
        <v/>
      </c>
      <c r="W25">
        <f>IFERROR(ISOWEEKNUM($A25),"")</f>
        <v/>
      </c>
    </row>
    <row r="26">
      <c r="M26">
        <f>IFERROR(INDEX(Settings!$B:$B, MATCH($B26, Settings!$A:$A, 0)), 0)</f>
        <v/>
      </c>
      <c r="N26">
        <f>IFERROR(INDEX(Settings!$C:$C, MATCH($B26, Settings!$A:$A, 0)), 0)</f>
        <v/>
      </c>
      <c r="O26">
        <f>IFERROR($L26*(1-$M26-$N26),0)</f>
        <v/>
      </c>
      <c r="P26">
        <f>IFERROR($G26/$H26*1000,0)</f>
        <v/>
      </c>
      <c r="Q26">
        <f>IFERROR($G26/$I26,0)</f>
        <v/>
      </c>
      <c r="R26">
        <f>IFERROR($I26/$H26,0)</f>
        <v/>
      </c>
      <c r="S26">
        <f>IFERROR($K26/$I26,0)</f>
        <v/>
      </c>
      <c r="T26">
        <f>IFERROR($G26/$K26,0)</f>
        <v/>
      </c>
      <c r="U26">
        <f>IFERROR($O26/$G26,0)</f>
        <v/>
      </c>
      <c r="V26">
        <f>IFERROR($O26/$H26*1000,0)</f>
        <v/>
      </c>
      <c r="W26">
        <f>IFERROR(ISOWEEKNUM($A26),"")</f>
        <v/>
      </c>
    </row>
    <row r="27">
      <c r="M27">
        <f>IFERROR(INDEX(Settings!$B:$B, MATCH($B27, Settings!$A:$A, 0)), 0)</f>
        <v/>
      </c>
      <c r="N27">
        <f>IFERROR(INDEX(Settings!$C:$C, MATCH($B27, Settings!$A:$A, 0)), 0)</f>
        <v/>
      </c>
      <c r="O27">
        <f>IFERROR($L27*(1-$M27-$N27),0)</f>
        <v/>
      </c>
      <c r="P27">
        <f>IFERROR($G27/$H27*1000,0)</f>
        <v/>
      </c>
      <c r="Q27">
        <f>IFERROR($G27/$I27,0)</f>
        <v/>
      </c>
      <c r="R27">
        <f>IFERROR($I27/$H27,0)</f>
        <v/>
      </c>
      <c r="S27">
        <f>IFERROR($K27/$I27,0)</f>
        <v/>
      </c>
      <c r="T27">
        <f>IFERROR($G27/$K27,0)</f>
        <v/>
      </c>
      <c r="U27">
        <f>IFERROR($O27/$G27,0)</f>
        <v/>
      </c>
      <c r="V27">
        <f>IFERROR($O27/$H27*1000,0)</f>
        <v/>
      </c>
      <c r="W27">
        <f>IFERROR(ISOWEEKNUM($A27),"")</f>
        <v/>
      </c>
    </row>
    <row r="28">
      <c r="M28">
        <f>IFERROR(INDEX(Settings!$B:$B, MATCH($B28, Settings!$A:$A, 0)), 0)</f>
        <v/>
      </c>
      <c r="N28">
        <f>IFERROR(INDEX(Settings!$C:$C, MATCH($B28, Settings!$A:$A, 0)), 0)</f>
        <v/>
      </c>
      <c r="O28">
        <f>IFERROR($L28*(1-$M28-$N28),0)</f>
        <v/>
      </c>
      <c r="P28">
        <f>IFERROR($G28/$H28*1000,0)</f>
        <v/>
      </c>
      <c r="Q28">
        <f>IFERROR($G28/$I28,0)</f>
        <v/>
      </c>
      <c r="R28">
        <f>IFERROR($I28/$H28,0)</f>
        <v/>
      </c>
      <c r="S28">
        <f>IFERROR($K28/$I28,0)</f>
        <v/>
      </c>
      <c r="T28">
        <f>IFERROR($G28/$K28,0)</f>
        <v/>
      </c>
      <c r="U28">
        <f>IFERROR($O28/$G28,0)</f>
        <v/>
      </c>
      <c r="V28">
        <f>IFERROR($O28/$H28*1000,0)</f>
        <v/>
      </c>
      <c r="W28">
        <f>IFERROR(ISOWEEKNUM($A28),"")</f>
        <v/>
      </c>
    </row>
    <row r="29">
      <c r="M29">
        <f>IFERROR(INDEX(Settings!$B:$B, MATCH($B29, Settings!$A:$A, 0)), 0)</f>
        <v/>
      </c>
      <c r="N29">
        <f>IFERROR(INDEX(Settings!$C:$C, MATCH($B29, Settings!$A:$A, 0)), 0)</f>
        <v/>
      </c>
      <c r="O29">
        <f>IFERROR($L29*(1-$M29-$N29),0)</f>
        <v/>
      </c>
      <c r="P29">
        <f>IFERROR($G29/$H29*1000,0)</f>
        <v/>
      </c>
      <c r="Q29">
        <f>IFERROR($G29/$I29,0)</f>
        <v/>
      </c>
      <c r="R29">
        <f>IFERROR($I29/$H29,0)</f>
        <v/>
      </c>
      <c r="S29">
        <f>IFERROR($K29/$I29,0)</f>
        <v/>
      </c>
      <c r="T29">
        <f>IFERROR($G29/$K29,0)</f>
        <v/>
      </c>
      <c r="U29">
        <f>IFERROR($O29/$G29,0)</f>
        <v/>
      </c>
      <c r="V29">
        <f>IFERROR($O29/$H29*1000,0)</f>
        <v/>
      </c>
      <c r="W29">
        <f>IFERROR(ISOWEEKNUM($A29),"")</f>
        <v/>
      </c>
    </row>
    <row r="30">
      <c r="M30">
        <f>IFERROR(INDEX(Settings!$B:$B, MATCH($B30, Settings!$A:$A, 0)), 0)</f>
        <v/>
      </c>
      <c r="N30">
        <f>IFERROR(INDEX(Settings!$C:$C, MATCH($B30, Settings!$A:$A, 0)), 0)</f>
        <v/>
      </c>
      <c r="O30">
        <f>IFERROR($L30*(1-$M30-$N30),0)</f>
        <v/>
      </c>
      <c r="P30">
        <f>IFERROR($G30/$H30*1000,0)</f>
        <v/>
      </c>
      <c r="Q30">
        <f>IFERROR($G30/$I30,0)</f>
        <v/>
      </c>
      <c r="R30">
        <f>IFERROR($I30/$H30,0)</f>
        <v/>
      </c>
      <c r="S30">
        <f>IFERROR($K30/$I30,0)</f>
        <v/>
      </c>
      <c r="T30">
        <f>IFERROR($G30/$K30,0)</f>
        <v/>
      </c>
      <c r="U30">
        <f>IFERROR($O30/$G30,0)</f>
        <v/>
      </c>
      <c r="V30">
        <f>IFERROR($O30/$H30*1000,0)</f>
        <v/>
      </c>
      <c r="W30">
        <f>IFERROR(ISOWEEKNUM($A30),"")</f>
        <v/>
      </c>
    </row>
    <row r="31">
      <c r="M31">
        <f>IFERROR(INDEX(Settings!$B:$B, MATCH($B31, Settings!$A:$A, 0)), 0)</f>
        <v/>
      </c>
      <c r="N31">
        <f>IFERROR(INDEX(Settings!$C:$C, MATCH($B31, Settings!$A:$A, 0)), 0)</f>
        <v/>
      </c>
      <c r="O31">
        <f>IFERROR($L31*(1-$M31-$N31),0)</f>
        <v/>
      </c>
      <c r="P31">
        <f>IFERROR($G31/$H31*1000,0)</f>
        <v/>
      </c>
      <c r="Q31">
        <f>IFERROR($G31/$I31,0)</f>
        <v/>
      </c>
      <c r="R31">
        <f>IFERROR($I31/$H31,0)</f>
        <v/>
      </c>
      <c r="S31">
        <f>IFERROR($K31/$I31,0)</f>
        <v/>
      </c>
      <c r="T31">
        <f>IFERROR($G31/$K31,0)</f>
        <v/>
      </c>
      <c r="U31">
        <f>IFERROR($O31/$G31,0)</f>
        <v/>
      </c>
      <c r="V31">
        <f>IFERROR($O31/$H31*1000,0)</f>
        <v/>
      </c>
      <c r="W31">
        <f>IFERROR(ISOWEEKNUM($A31),"")</f>
        <v/>
      </c>
    </row>
    <row r="32">
      <c r="M32">
        <f>IFERROR(INDEX(Settings!$B:$B, MATCH($B32, Settings!$A:$A, 0)), 0)</f>
        <v/>
      </c>
      <c r="N32">
        <f>IFERROR(INDEX(Settings!$C:$C, MATCH($B32, Settings!$A:$A, 0)), 0)</f>
        <v/>
      </c>
      <c r="O32">
        <f>IFERROR($L32*(1-$M32-$N32),0)</f>
        <v/>
      </c>
      <c r="P32">
        <f>IFERROR($G32/$H32*1000,0)</f>
        <v/>
      </c>
      <c r="Q32">
        <f>IFERROR($G32/$I32,0)</f>
        <v/>
      </c>
      <c r="R32">
        <f>IFERROR($I32/$H32,0)</f>
        <v/>
      </c>
      <c r="S32">
        <f>IFERROR($K32/$I32,0)</f>
        <v/>
      </c>
      <c r="T32">
        <f>IFERROR($G32/$K32,0)</f>
        <v/>
      </c>
      <c r="U32">
        <f>IFERROR($O32/$G32,0)</f>
        <v/>
      </c>
      <c r="V32">
        <f>IFERROR($O32/$H32*1000,0)</f>
        <v/>
      </c>
      <c r="W32">
        <f>IFERROR(ISOWEEKNUM($A32),"")</f>
        <v/>
      </c>
    </row>
    <row r="33">
      <c r="M33">
        <f>IFERROR(INDEX(Settings!$B:$B, MATCH($B33, Settings!$A:$A, 0)), 0)</f>
        <v/>
      </c>
      <c r="N33">
        <f>IFERROR(INDEX(Settings!$C:$C, MATCH($B33, Settings!$A:$A, 0)), 0)</f>
        <v/>
      </c>
      <c r="O33">
        <f>IFERROR($L33*(1-$M33-$N33),0)</f>
        <v/>
      </c>
      <c r="P33">
        <f>IFERROR($G33/$H33*1000,0)</f>
        <v/>
      </c>
      <c r="Q33">
        <f>IFERROR($G33/$I33,0)</f>
        <v/>
      </c>
      <c r="R33">
        <f>IFERROR($I33/$H33,0)</f>
        <v/>
      </c>
      <c r="S33">
        <f>IFERROR($K33/$I33,0)</f>
        <v/>
      </c>
      <c r="T33">
        <f>IFERROR($G33/$K33,0)</f>
        <v/>
      </c>
      <c r="U33">
        <f>IFERROR($O33/$G33,0)</f>
        <v/>
      </c>
      <c r="V33">
        <f>IFERROR($O33/$H33*1000,0)</f>
        <v/>
      </c>
      <c r="W33">
        <f>IFERROR(ISOWEEKNUM($A33),"")</f>
        <v/>
      </c>
    </row>
    <row r="34">
      <c r="M34">
        <f>IFERROR(INDEX(Settings!$B:$B, MATCH($B34, Settings!$A:$A, 0)), 0)</f>
        <v/>
      </c>
      <c r="N34">
        <f>IFERROR(INDEX(Settings!$C:$C, MATCH($B34, Settings!$A:$A, 0)), 0)</f>
        <v/>
      </c>
      <c r="O34">
        <f>IFERROR($L34*(1-$M34-$N34),0)</f>
        <v/>
      </c>
      <c r="P34">
        <f>IFERROR($G34/$H34*1000,0)</f>
        <v/>
      </c>
      <c r="Q34">
        <f>IFERROR($G34/$I34,0)</f>
        <v/>
      </c>
      <c r="R34">
        <f>IFERROR($I34/$H34,0)</f>
        <v/>
      </c>
      <c r="S34">
        <f>IFERROR($K34/$I34,0)</f>
        <v/>
      </c>
      <c r="T34">
        <f>IFERROR($G34/$K34,0)</f>
        <v/>
      </c>
      <c r="U34">
        <f>IFERROR($O34/$G34,0)</f>
        <v/>
      </c>
      <c r="V34">
        <f>IFERROR($O34/$H34*1000,0)</f>
        <v/>
      </c>
      <c r="W34">
        <f>IFERROR(ISOWEEKNUM($A34),"")</f>
        <v/>
      </c>
    </row>
    <row r="35">
      <c r="M35">
        <f>IFERROR(INDEX(Settings!$B:$B, MATCH($B35, Settings!$A:$A, 0)), 0)</f>
        <v/>
      </c>
      <c r="N35">
        <f>IFERROR(INDEX(Settings!$C:$C, MATCH($B35, Settings!$A:$A, 0)), 0)</f>
        <v/>
      </c>
      <c r="O35">
        <f>IFERROR($L35*(1-$M35-$N35),0)</f>
        <v/>
      </c>
      <c r="P35">
        <f>IFERROR($G35/$H35*1000,0)</f>
        <v/>
      </c>
      <c r="Q35">
        <f>IFERROR($G35/$I35,0)</f>
        <v/>
      </c>
      <c r="R35">
        <f>IFERROR($I35/$H35,0)</f>
        <v/>
      </c>
      <c r="S35">
        <f>IFERROR($K35/$I35,0)</f>
        <v/>
      </c>
      <c r="T35">
        <f>IFERROR($G35/$K35,0)</f>
        <v/>
      </c>
      <c r="U35">
        <f>IFERROR($O35/$G35,0)</f>
        <v/>
      </c>
      <c r="V35">
        <f>IFERROR($O35/$H35*1000,0)</f>
        <v/>
      </c>
      <c r="W35">
        <f>IFERROR(ISOWEEKNUM($A35),"")</f>
        <v/>
      </c>
    </row>
    <row r="36">
      <c r="M36">
        <f>IFERROR(INDEX(Settings!$B:$B, MATCH($B36, Settings!$A:$A, 0)), 0)</f>
        <v/>
      </c>
      <c r="N36">
        <f>IFERROR(INDEX(Settings!$C:$C, MATCH($B36, Settings!$A:$A, 0)), 0)</f>
        <v/>
      </c>
      <c r="O36">
        <f>IFERROR($L36*(1-$M36-$N36),0)</f>
        <v/>
      </c>
      <c r="P36">
        <f>IFERROR($G36/$H36*1000,0)</f>
        <v/>
      </c>
      <c r="Q36">
        <f>IFERROR($G36/$I36,0)</f>
        <v/>
      </c>
      <c r="R36">
        <f>IFERROR($I36/$H36,0)</f>
        <v/>
      </c>
      <c r="S36">
        <f>IFERROR($K36/$I36,0)</f>
        <v/>
      </c>
      <c r="T36">
        <f>IFERROR($G36/$K36,0)</f>
        <v/>
      </c>
      <c r="U36">
        <f>IFERROR($O36/$G36,0)</f>
        <v/>
      </c>
      <c r="V36">
        <f>IFERROR($O36/$H36*1000,0)</f>
        <v/>
      </c>
      <c r="W36">
        <f>IFERROR(ISOWEEKNUM($A36),"")</f>
        <v/>
      </c>
    </row>
    <row r="37">
      <c r="M37">
        <f>IFERROR(INDEX(Settings!$B:$B, MATCH($B37, Settings!$A:$A, 0)), 0)</f>
        <v/>
      </c>
      <c r="N37">
        <f>IFERROR(INDEX(Settings!$C:$C, MATCH($B37, Settings!$A:$A, 0)), 0)</f>
        <v/>
      </c>
      <c r="O37">
        <f>IFERROR($L37*(1-$M37-$N37),0)</f>
        <v/>
      </c>
      <c r="P37">
        <f>IFERROR($G37/$H37*1000,0)</f>
        <v/>
      </c>
      <c r="Q37">
        <f>IFERROR($G37/$I37,0)</f>
        <v/>
      </c>
      <c r="R37">
        <f>IFERROR($I37/$H37,0)</f>
        <v/>
      </c>
      <c r="S37">
        <f>IFERROR($K37/$I37,0)</f>
        <v/>
      </c>
      <c r="T37">
        <f>IFERROR($G37/$K37,0)</f>
        <v/>
      </c>
      <c r="U37">
        <f>IFERROR($O37/$G37,0)</f>
        <v/>
      </c>
      <c r="V37">
        <f>IFERROR($O37/$H37*1000,0)</f>
        <v/>
      </c>
      <c r="W37">
        <f>IFERROR(ISOWEEKNUM($A37),"")</f>
        <v/>
      </c>
    </row>
    <row r="38">
      <c r="M38">
        <f>IFERROR(INDEX(Settings!$B:$B, MATCH($B38, Settings!$A:$A, 0)), 0)</f>
        <v/>
      </c>
      <c r="N38">
        <f>IFERROR(INDEX(Settings!$C:$C, MATCH($B38, Settings!$A:$A, 0)), 0)</f>
        <v/>
      </c>
      <c r="O38">
        <f>IFERROR($L38*(1-$M38-$N38),0)</f>
        <v/>
      </c>
      <c r="P38">
        <f>IFERROR($G38/$H38*1000,0)</f>
        <v/>
      </c>
      <c r="Q38">
        <f>IFERROR($G38/$I38,0)</f>
        <v/>
      </c>
      <c r="R38">
        <f>IFERROR($I38/$H38,0)</f>
        <v/>
      </c>
      <c r="S38">
        <f>IFERROR($K38/$I38,0)</f>
        <v/>
      </c>
      <c r="T38">
        <f>IFERROR($G38/$K38,0)</f>
        <v/>
      </c>
      <c r="U38">
        <f>IFERROR($O38/$G38,0)</f>
        <v/>
      </c>
      <c r="V38">
        <f>IFERROR($O38/$H38*1000,0)</f>
        <v/>
      </c>
      <c r="W38">
        <f>IFERROR(ISOWEEKNUM($A38),"")</f>
        <v/>
      </c>
    </row>
    <row r="39">
      <c r="M39">
        <f>IFERROR(INDEX(Settings!$B:$B, MATCH($B39, Settings!$A:$A, 0)), 0)</f>
        <v/>
      </c>
      <c r="N39">
        <f>IFERROR(INDEX(Settings!$C:$C, MATCH($B39, Settings!$A:$A, 0)), 0)</f>
        <v/>
      </c>
      <c r="O39">
        <f>IFERROR($L39*(1-$M39-$N39),0)</f>
        <v/>
      </c>
      <c r="P39">
        <f>IFERROR($G39/$H39*1000,0)</f>
        <v/>
      </c>
      <c r="Q39">
        <f>IFERROR($G39/$I39,0)</f>
        <v/>
      </c>
      <c r="R39">
        <f>IFERROR($I39/$H39,0)</f>
        <v/>
      </c>
      <c r="S39">
        <f>IFERROR($K39/$I39,0)</f>
        <v/>
      </c>
      <c r="T39">
        <f>IFERROR($G39/$K39,0)</f>
        <v/>
      </c>
      <c r="U39">
        <f>IFERROR($O39/$G39,0)</f>
        <v/>
      </c>
      <c r="V39">
        <f>IFERROR($O39/$H39*1000,0)</f>
        <v/>
      </c>
      <c r="W39">
        <f>IFERROR(ISOWEEKNUM($A39),"")</f>
        <v/>
      </c>
    </row>
    <row r="40">
      <c r="M40">
        <f>IFERROR(INDEX(Settings!$B:$B, MATCH($B40, Settings!$A:$A, 0)), 0)</f>
        <v/>
      </c>
      <c r="N40">
        <f>IFERROR(INDEX(Settings!$C:$C, MATCH($B40, Settings!$A:$A, 0)), 0)</f>
        <v/>
      </c>
      <c r="O40">
        <f>IFERROR($L40*(1-$M40-$N40),0)</f>
        <v/>
      </c>
      <c r="P40">
        <f>IFERROR($G40/$H40*1000,0)</f>
        <v/>
      </c>
      <c r="Q40">
        <f>IFERROR($G40/$I40,0)</f>
        <v/>
      </c>
      <c r="R40">
        <f>IFERROR($I40/$H40,0)</f>
        <v/>
      </c>
      <c r="S40">
        <f>IFERROR($K40/$I40,0)</f>
        <v/>
      </c>
      <c r="T40">
        <f>IFERROR($G40/$K40,0)</f>
        <v/>
      </c>
      <c r="U40">
        <f>IFERROR($O40/$G40,0)</f>
        <v/>
      </c>
      <c r="V40">
        <f>IFERROR($O40/$H40*1000,0)</f>
        <v/>
      </c>
      <c r="W40">
        <f>IFERROR(ISOWEEKNUM($A40),"")</f>
        <v/>
      </c>
    </row>
    <row r="41">
      <c r="M41">
        <f>IFERROR(INDEX(Settings!$B:$B, MATCH($B41, Settings!$A:$A, 0)), 0)</f>
        <v/>
      </c>
      <c r="N41">
        <f>IFERROR(INDEX(Settings!$C:$C, MATCH($B41, Settings!$A:$A, 0)), 0)</f>
        <v/>
      </c>
      <c r="O41">
        <f>IFERROR($L41*(1-$M41-$N41),0)</f>
        <v/>
      </c>
      <c r="P41">
        <f>IFERROR($G41/$H41*1000,0)</f>
        <v/>
      </c>
      <c r="Q41">
        <f>IFERROR($G41/$I41,0)</f>
        <v/>
      </c>
      <c r="R41">
        <f>IFERROR($I41/$H41,0)</f>
        <v/>
      </c>
      <c r="S41">
        <f>IFERROR($K41/$I41,0)</f>
        <v/>
      </c>
      <c r="T41">
        <f>IFERROR($G41/$K41,0)</f>
        <v/>
      </c>
      <c r="U41">
        <f>IFERROR($O41/$G41,0)</f>
        <v/>
      </c>
      <c r="V41">
        <f>IFERROR($O41/$H41*1000,0)</f>
        <v/>
      </c>
      <c r="W41">
        <f>IFERROR(ISOWEEKNUM($A41),"")</f>
        <v/>
      </c>
    </row>
    <row r="42">
      <c r="M42">
        <f>IFERROR(INDEX(Settings!$B:$B, MATCH($B42, Settings!$A:$A, 0)), 0)</f>
        <v/>
      </c>
      <c r="N42">
        <f>IFERROR(INDEX(Settings!$C:$C, MATCH($B42, Settings!$A:$A, 0)), 0)</f>
        <v/>
      </c>
      <c r="O42">
        <f>IFERROR($L42*(1-$M42-$N42),0)</f>
        <v/>
      </c>
      <c r="P42">
        <f>IFERROR($G42/$H42*1000,0)</f>
        <v/>
      </c>
      <c r="Q42">
        <f>IFERROR($G42/$I42,0)</f>
        <v/>
      </c>
      <c r="R42">
        <f>IFERROR($I42/$H42,0)</f>
        <v/>
      </c>
      <c r="S42">
        <f>IFERROR($K42/$I42,0)</f>
        <v/>
      </c>
      <c r="T42">
        <f>IFERROR($G42/$K42,0)</f>
        <v/>
      </c>
      <c r="U42">
        <f>IFERROR($O42/$G42,0)</f>
        <v/>
      </c>
      <c r="V42">
        <f>IFERROR($O42/$H42*1000,0)</f>
        <v/>
      </c>
      <c r="W42">
        <f>IFERROR(ISOWEEKNUM($A42),"")</f>
        <v/>
      </c>
    </row>
    <row r="43">
      <c r="M43">
        <f>IFERROR(INDEX(Settings!$B:$B, MATCH($B43, Settings!$A:$A, 0)), 0)</f>
        <v/>
      </c>
      <c r="N43">
        <f>IFERROR(INDEX(Settings!$C:$C, MATCH($B43, Settings!$A:$A, 0)), 0)</f>
        <v/>
      </c>
      <c r="O43">
        <f>IFERROR($L43*(1-$M43-$N43),0)</f>
        <v/>
      </c>
      <c r="P43">
        <f>IFERROR($G43/$H43*1000,0)</f>
        <v/>
      </c>
      <c r="Q43">
        <f>IFERROR($G43/$I43,0)</f>
        <v/>
      </c>
      <c r="R43">
        <f>IFERROR($I43/$H43,0)</f>
        <v/>
      </c>
      <c r="S43">
        <f>IFERROR($K43/$I43,0)</f>
        <v/>
      </c>
      <c r="T43">
        <f>IFERROR($G43/$K43,0)</f>
        <v/>
      </c>
      <c r="U43">
        <f>IFERROR($O43/$G43,0)</f>
        <v/>
      </c>
      <c r="V43">
        <f>IFERROR($O43/$H43*1000,0)</f>
        <v/>
      </c>
      <c r="W43">
        <f>IFERROR(ISOWEEKNUM($A43),"")</f>
        <v/>
      </c>
    </row>
    <row r="44">
      <c r="M44">
        <f>IFERROR(INDEX(Settings!$B:$B, MATCH($B44, Settings!$A:$A, 0)), 0)</f>
        <v/>
      </c>
      <c r="N44">
        <f>IFERROR(INDEX(Settings!$C:$C, MATCH($B44, Settings!$A:$A, 0)), 0)</f>
        <v/>
      </c>
      <c r="O44">
        <f>IFERROR($L44*(1-$M44-$N44),0)</f>
        <v/>
      </c>
      <c r="P44">
        <f>IFERROR($G44/$H44*1000,0)</f>
        <v/>
      </c>
      <c r="Q44">
        <f>IFERROR($G44/$I44,0)</f>
        <v/>
      </c>
      <c r="R44">
        <f>IFERROR($I44/$H44,0)</f>
        <v/>
      </c>
      <c r="S44">
        <f>IFERROR($K44/$I44,0)</f>
        <v/>
      </c>
      <c r="T44">
        <f>IFERROR($G44/$K44,0)</f>
        <v/>
      </c>
      <c r="U44">
        <f>IFERROR($O44/$G44,0)</f>
        <v/>
      </c>
      <c r="V44">
        <f>IFERROR($O44/$H44*1000,0)</f>
        <v/>
      </c>
      <c r="W44">
        <f>IFERROR(ISOWEEKNUM($A44),"")</f>
        <v/>
      </c>
    </row>
    <row r="45">
      <c r="M45">
        <f>IFERROR(INDEX(Settings!$B:$B, MATCH($B45, Settings!$A:$A, 0)), 0)</f>
        <v/>
      </c>
      <c r="N45">
        <f>IFERROR(INDEX(Settings!$C:$C, MATCH($B45, Settings!$A:$A, 0)), 0)</f>
        <v/>
      </c>
      <c r="O45">
        <f>IFERROR($L45*(1-$M45-$N45),0)</f>
        <v/>
      </c>
      <c r="P45">
        <f>IFERROR($G45/$H45*1000,0)</f>
        <v/>
      </c>
      <c r="Q45">
        <f>IFERROR($G45/$I45,0)</f>
        <v/>
      </c>
      <c r="R45">
        <f>IFERROR($I45/$H45,0)</f>
        <v/>
      </c>
      <c r="S45">
        <f>IFERROR($K45/$I45,0)</f>
        <v/>
      </c>
      <c r="T45">
        <f>IFERROR($G45/$K45,0)</f>
        <v/>
      </c>
      <c r="U45">
        <f>IFERROR($O45/$G45,0)</f>
        <v/>
      </c>
      <c r="V45">
        <f>IFERROR($O45/$H45*1000,0)</f>
        <v/>
      </c>
      <c r="W45">
        <f>IFERROR(ISOWEEKNUM($A45),"")</f>
        <v/>
      </c>
    </row>
    <row r="46">
      <c r="M46">
        <f>IFERROR(INDEX(Settings!$B:$B, MATCH($B46, Settings!$A:$A, 0)), 0)</f>
        <v/>
      </c>
      <c r="N46">
        <f>IFERROR(INDEX(Settings!$C:$C, MATCH($B46, Settings!$A:$A, 0)), 0)</f>
        <v/>
      </c>
      <c r="O46">
        <f>IFERROR($L46*(1-$M46-$N46),0)</f>
        <v/>
      </c>
      <c r="P46">
        <f>IFERROR($G46/$H46*1000,0)</f>
        <v/>
      </c>
      <c r="Q46">
        <f>IFERROR($G46/$I46,0)</f>
        <v/>
      </c>
      <c r="R46">
        <f>IFERROR($I46/$H46,0)</f>
        <v/>
      </c>
      <c r="S46">
        <f>IFERROR($K46/$I46,0)</f>
        <v/>
      </c>
      <c r="T46">
        <f>IFERROR($G46/$K46,0)</f>
        <v/>
      </c>
      <c r="U46">
        <f>IFERROR($O46/$G46,0)</f>
        <v/>
      </c>
      <c r="V46">
        <f>IFERROR($O46/$H46*1000,0)</f>
        <v/>
      </c>
      <c r="W46">
        <f>IFERROR(ISOWEEKNUM($A46),"")</f>
        <v/>
      </c>
    </row>
    <row r="47">
      <c r="M47">
        <f>IFERROR(INDEX(Settings!$B:$B, MATCH($B47, Settings!$A:$A, 0)), 0)</f>
        <v/>
      </c>
      <c r="N47">
        <f>IFERROR(INDEX(Settings!$C:$C, MATCH($B47, Settings!$A:$A, 0)), 0)</f>
        <v/>
      </c>
      <c r="O47">
        <f>IFERROR($L47*(1-$M47-$N47),0)</f>
        <v/>
      </c>
      <c r="P47">
        <f>IFERROR($G47/$H47*1000,0)</f>
        <v/>
      </c>
      <c r="Q47">
        <f>IFERROR($G47/$I47,0)</f>
        <v/>
      </c>
      <c r="R47">
        <f>IFERROR($I47/$H47,0)</f>
        <v/>
      </c>
      <c r="S47">
        <f>IFERROR($K47/$I47,0)</f>
        <v/>
      </c>
      <c r="T47">
        <f>IFERROR($G47/$K47,0)</f>
        <v/>
      </c>
      <c r="U47">
        <f>IFERROR($O47/$G47,0)</f>
        <v/>
      </c>
      <c r="V47">
        <f>IFERROR($O47/$H47*1000,0)</f>
        <v/>
      </c>
      <c r="W47">
        <f>IFERROR(ISOWEEKNUM($A47),"")</f>
        <v/>
      </c>
    </row>
    <row r="48">
      <c r="M48">
        <f>IFERROR(INDEX(Settings!$B:$B, MATCH($B48, Settings!$A:$A, 0)), 0)</f>
        <v/>
      </c>
      <c r="N48">
        <f>IFERROR(INDEX(Settings!$C:$C, MATCH($B48, Settings!$A:$A, 0)), 0)</f>
        <v/>
      </c>
      <c r="O48">
        <f>IFERROR($L48*(1-$M48-$N48),0)</f>
        <v/>
      </c>
      <c r="P48">
        <f>IFERROR($G48/$H48*1000,0)</f>
        <v/>
      </c>
      <c r="Q48">
        <f>IFERROR($G48/$I48,0)</f>
        <v/>
      </c>
      <c r="R48">
        <f>IFERROR($I48/$H48,0)</f>
        <v/>
      </c>
      <c r="S48">
        <f>IFERROR($K48/$I48,0)</f>
        <v/>
      </c>
      <c r="T48">
        <f>IFERROR($G48/$K48,0)</f>
        <v/>
      </c>
      <c r="U48">
        <f>IFERROR($O48/$G48,0)</f>
        <v/>
      </c>
      <c r="V48">
        <f>IFERROR($O48/$H48*1000,0)</f>
        <v/>
      </c>
      <c r="W48">
        <f>IFERROR(ISOWEEKNUM($A48),"")</f>
        <v/>
      </c>
    </row>
    <row r="49">
      <c r="M49">
        <f>IFERROR(INDEX(Settings!$B:$B, MATCH($B49, Settings!$A:$A, 0)), 0)</f>
        <v/>
      </c>
      <c r="N49">
        <f>IFERROR(INDEX(Settings!$C:$C, MATCH($B49, Settings!$A:$A, 0)), 0)</f>
        <v/>
      </c>
      <c r="O49">
        <f>IFERROR($L49*(1-$M49-$N49),0)</f>
        <v/>
      </c>
      <c r="P49">
        <f>IFERROR($G49/$H49*1000,0)</f>
        <v/>
      </c>
      <c r="Q49">
        <f>IFERROR($G49/$I49,0)</f>
        <v/>
      </c>
      <c r="R49">
        <f>IFERROR($I49/$H49,0)</f>
        <v/>
      </c>
      <c r="S49">
        <f>IFERROR($K49/$I49,0)</f>
        <v/>
      </c>
      <c r="T49">
        <f>IFERROR($G49/$K49,0)</f>
        <v/>
      </c>
      <c r="U49">
        <f>IFERROR($O49/$G49,0)</f>
        <v/>
      </c>
      <c r="V49">
        <f>IFERROR($O49/$H49*1000,0)</f>
        <v/>
      </c>
      <c r="W49">
        <f>IFERROR(ISOWEEKNUM($A49),"")</f>
        <v/>
      </c>
    </row>
    <row r="50">
      <c r="M50">
        <f>IFERROR(INDEX(Settings!$B:$B, MATCH($B50, Settings!$A:$A, 0)), 0)</f>
        <v/>
      </c>
      <c r="N50">
        <f>IFERROR(INDEX(Settings!$C:$C, MATCH($B50, Settings!$A:$A, 0)), 0)</f>
        <v/>
      </c>
      <c r="O50">
        <f>IFERROR($L50*(1-$M50-$N50),0)</f>
        <v/>
      </c>
      <c r="P50">
        <f>IFERROR($G50/$H50*1000,0)</f>
        <v/>
      </c>
      <c r="Q50">
        <f>IFERROR($G50/$I50,0)</f>
        <v/>
      </c>
      <c r="R50">
        <f>IFERROR($I50/$H50,0)</f>
        <v/>
      </c>
      <c r="S50">
        <f>IFERROR($K50/$I50,0)</f>
        <v/>
      </c>
      <c r="T50">
        <f>IFERROR($G50/$K50,0)</f>
        <v/>
      </c>
      <c r="U50">
        <f>IFERROR($O50/$G50,0)</f>
        <v/>
      </c>
      <c r="V50">
        <f>IFERROR($O50/$H50*1000,0)</f>
        <v/>
      </c>
      <c r="W50">
        <f>IFERROR(ISOWEEKNUM($A50),"")</f>
        <v/>
      </c>
    </row>
    <row r="51">
      <c r="M51">
        <f>IFERROR(INDEX(Settings!$B:$B, MATCH($B51, Settings!$A:$A, 0)), 0)</f>
        <v/>
      </c>
      <c r="N51">
        <f>IFERROR(INDEX(Settings!$C:$C, MATCH($B51, Settings!$A:$A, 0)), 0)</f>
        <v/>
      </c>
      <c r="O51">
        <f>IFERROR($L51*(1-$M51-$N51),0)</f>
        <v/>
      </c>
      <c r="P51">
        <f>IFERROR($G51/$H51*1000,0)</f>
        <v/>
      </c>
      <c r="Q51">
        <f>IFERROR($G51/$I51,0)</f>
        <v/>
      </c>
      <c r="R51">
        <f>IFERROR($I51/$H51,0)</f>
        <v/>
      </c>
      <c r="S51">
        <f>IFERROR($K51/$I51,0)</f>
        <v/>
      </c>
      <c r="T51">
        <f>IFERROR($G51/$K51,0)</f>
        <v/>
      </c>
      <c r="U51">
        <f>IFERROR($O51/$G51,0)</f>
        <v/>
      </c>
      <c r="V51">
        <f>IFERROR($O51/$H51*1000,0)</f>
        <v/>
      </c>
      <c r="W51">
        <f>IFERROR(ISOWEEKNUM($A51),"")</f>
        <v/>
      </c>
    </row>
    <row r="52">
      <c r="M52">
        <f>IFERROR(INDEX(Settings!$B:$B, MATCH($B52, Settings!$A:$A, 0)), 0)</f>
        <v/>
      </c>
      <c r="N52">
        <f>IFERROR(INDEX(Settings!$C:$C, MATCH($B52, Settings!$A:$A, 0)), 0)</f>
        <v/>
      </c>
      <c r="O52">
        <f>IFERROR($L52*(1-$M52-$N52),0)</f>
        <v/>
      </c>
      <c r="P52">
        <f>IFERROR($G52/$H52*1000,0)</f>
        <v/>
      </c>
      <c r="Q52">
        <f>IFERROR($G52/$I52,0)</f>
        <v/>
      </c>
      <c r="R52">
        <f>IFERROR($I52/$H52,0)</f>
        <v/>
      </c>
      <c r="S52">
        <f>IFERROR($K52/$I52,0)</f>
        <v/>
      </c>
      <c r="T52">
        <f>IFERROR($G52/$K52,0)</f>
        <v/>
      </c>
      <c r="U52">
        <f>IFERROR($O52/$G52,0)</f>
        <v/>
      </c>
      <c r="V52">
        <f>IFERROR($O52/$H52*1000,0)</f>
        <v/>
      </c>
      <c r="W52">
        <f>IFERROR(ISOWEEKNUM($A52),"")</f>
        <v/>
      </c>
    </row>
    <row r="53">
      <c r="M53">
        <f>IFERROR(INDEX(Settings!$B:$B, MATCH($B53, Settings!$A:$A, 0)), 0)</f>
        <v/>
      </c>
      <c r="N53">
        <f>IFERROR(INDEX(Settings!$C:$C, MATCH($B53, Settings!$A:$A, 0)), 0)</f>
        <v/>
      </c>
      <c r="O53">
        <f>IFERROR($L53*(1-$M53-$N53),0)</f>
        <v/>
      </c>
      <c r="P53">
        <f>IFERROR($G53/$H53*1000,0)</f>
        <v/>
      </c>
      <c r="Q53">
        <f>IFERROR($G53/$I53,0)</f>
        <v/>
      </c>
      <c r="R53">
        <f>IFERROR($I53/$H53,0)</f>
        <v/>
      </c>
      <c r="S53">
        <f>IFERROR($K53/$I53,0)</f>
        <v/>
      </c>
      <c r="T53">
        <f>IFERROR($G53/$K53,0)</f>
        <v/>
      </c>
      <c r="U53">
        <f>IFERROR($O53/$G53,0)</f>
        <v/>
      </c>
      <c r="V53">
        <f>IFERROR($O53/$H53*1000,0)</f>
        <v/>
      </c>
      <c r="W53">
        <f>IFERROR(ISOWEEKNUM($A53),"")</f>
        <v/>
      </c>
    </row>
    <row r="54">
      <c r="M54">
        <f>IFERROR(INDEX(Settings!$B:$B, MATCH($B54, Settings!$A:$A, 0)), 0)</f>
        <v/>
      </c>
      <c r="N54">
        <f>IFERROR(INDEX(Settings!$C:$C, MATCH($B54, Settings!$A:$A, 0)), 0)</f>
        <v/>
      </c>
      <c r="O54">
        <f>IFERROR($L54*(1-$M54-$N54),0)</f>
        <v/>
      </c>
      <c r="P54">
        <f>IFERROR($G54/$H54*1000,0)</f>
        <v/>
      </c>
      <c r="Q54">
        <f>IFERROR($G54/$I54,0)</f>
        <v/>
      </c>
      <c r="R54">
        <f>IFERROR($I54/$H54,0)</f>
        <v/>
      </c>
      <c r="S54">
        <f>IFERROR($K54/$I54,0)</f>
        <v/>
      </c>
      <c r="T54">
        <f>IFERROR($G54/$K54,0)</f>
        <v/>
      </c>
      <c r="U54">
        <f>IFERROR($O54/$G54,0)</f>
        <v/>
      </c>
      <c r="V54">
        <f>IFERROR($O54/$H54*1000,0)</f>
        <v/>
      </c>
      <c r="W54">
        <f>IFERROR(ISOWEEKNUM($A54),"")</f>
        <v/>
      </c>
    </row>
    <row r="55">
      <c r="M55">
        <f>IFERROR(INDEX(Settings!$B:$B, MATCH($B55, Settings!$A:$A, 0)), 0)</f>
        <v/>
      </c>
      <c r="N55">
        <f>IFERROR(INDEX(Settings!$C:$C, MATCH($B55, Settings!$A:$A, 0)), 0)</f>
        <v/>
      </c>
      <c r="O55">
        <f>IFERROR($L55*(1-$M55-$N55),0)</f>
        <v/>
      </c>
      <c r="P55">
        <f>IFERROR($G55/$H55*1000,0)</f>
        <v/>
      </c>
      <c r="Q55">
        <f>IFERROR($G55/$I55,0)</f>
        <v/>
      </c>
      <c r="R55">
        <f>IFERROR($I55/$H55,0)</f>
        <v/>
      </c>
      <c r="S55">
        <f>IFERROR($K55/$I55,0)</f>
        <v/>
      </c>
      <c r="T55">
        <f>IFERROR($G55/$K55,0)</f>
        <v/>
      </c>
      <c r="U55">
        <f>IFERROR($O55/$G55,0)</f>
        <v/>
      </c>
      <c r="V55">
        <f>IFERROR($O55/$H55*1000,0)</f>
        <v/>
      </c>
      <c r="W55">
        <f>IFERROR(ISOWEEKNUM($A55),"")</f>
        <v/>
      </c>
    </row>
    <row r="56">
      <c r="M56">
        <f>IFERROR(INDEX(Settings!$B:$B, MATCH($B56, Settings!$A:$A, 0)), 0)</f>
        <v/>
      </c>
      <c r="N56">
        <f>IFERROR(INDEX(Settings!$C:$C, MATCH($B56, Settings!$A:$A, 0)), 0)</f>
        <v/>
      </c>
      <c r="O56">
        <f>IFERROR($L56*(1-$M56-$N56),0)</f>
        <v/>
      </c>
      <c r="P56">
        <f>IFERROR($G56/$H56*1000,0)</f>
        <v/>
      </c>
      <c r="Q56">
        <f>IFERROR($G56/$I56,0)</f>
        <v/>
      </c>
      <c r="R56">
        <f>IFERROR($I56/$H56,0)</f>
        <v/>
      </c>
      <c r="S56">
        <f>IFERROR($K56/$I56,0)</f>
        <v/>
      </c>
      <c r="T56">
        <f>IFERROR($G56/$K56,0)</f>
        <v/>
      </c>
      <c r="U56">
        <f>IFERROR($O56/$G56,0)</f>
        <v/>
      </c>
      <c r="V56">
        <f>IFERROR($O56/$H56*1000,0)</f>
        <v/>
      </c>
      <c r="W56">
        <f>IFERROR(ISOWEEKNUM($A56),"")</f>
        <v/>
      </c>
    </row>
    <row r="57">
      <c r="M57">
        <f>IFERROR(INDEX(Settings!$B:$B, MATCH($B57, Settings!$A:$A, 0)), 0)</f>
        <v/>
      </c>
      <c r="N57">
        <f>IFERROR(INDEX(Settings!$C:$C, MATCH($B57, Settings!$A:$A, 0)), 0)</f>
        <v/>
      </c>
      <c r="O57">
        <f>IFERROR($L57*(1-$M57-$N57),0)</f>
        <v/>
      </c>
      <c r="P57">
        <f>IFERROR($G57/$H57*1000,0)</f>
        <v/>
      </c>
      <c r="Q57">
        <f>IFERROR($G57/$I57,0)</f>
        <v/>
      </c>
      <c r="R57">
        <f>IFERROR($I57/$H57,0)</f>
        <v/>
      </c>
      <c r="S57">
        <f>IFERROR($K57/$I57,0)</f>
        <v/>
      </c>
      <c r="T57">
        <f>IFERROR($G57/$K57,0)</f>
        <v/>
      </c>
      <c r="U57">
        <f>IFERROR($O57/$G57,0)</f>
        <v/>
      </c>
      <c r="V57">
        <f>IFERROR($O57/$H57*1000,0)</f>
        <v/>
      </c>
      <c r="W57">
        <f>IFERROR(ISOWEEKNUM($A57),"")</f>
        <v/>
      </c>
    </row>
    <row r="58">
      <c r="M58">
        <f>IFERROR(INDEX(Settings!$B:$B, MATCH($B58, Settings!$A:$A, 0)), 0)</f>
        <v/>
      </c>
      <c r="N58">
        <f>IFERROR(INDEX(Settings!$C:$C, MATCH($B58, Settings!$A:$A, 0)), 0)</f>
        <v/>
      </c>
      <c r="O58">
        <f>IFERROR($L58*(1-$M58-$N58),0)</f>
        <v/>
      </c>
      <c r="P58">
        <f>IFERROR($G58/$H58*1000,0)</f>
        <v/>
      </c>
      <c r="Q58">
        <f>IFERROR($G58/$I58,0)</f>
        <v/>
      </c>
      <c r="R58">
        <f>IFERROR($I58/$H58,0)</f>
        <v/>
      </c>
      <c r="S58">
        <f>IFERROR($K58/$I58,0)</f>
        <v/>
      </c>
      <c r="T58">
        <f>IFERROR($G58/$K58,0)</f>
        <v/>
      </c>
      <c r="U58">
        <f>IFERROR($O58/$G58,0)</f>
        <v/>
      </c>
      <c r="V58">
        <f>IFERROR($O58/$H58*1000,0)</f>
        <v/>
      </c>
      <c r="W58">
        <f>IFERROR(ISOWEEKNUM($A58),"")</f>
        <v/>
      </c>
    </row>
    <row r="59">
      <c r="M59">
        <f>IFERROR(INDEX(Settings!$B:$B, MATCH($B59, Settings!$A:$A, 0)), 0)</f>
        <v/>
      </c>
      <c r="N59">
        <f>IFERROR(INDEX(Settings!$C:$C, MATCH($B59, Settings!$A:$A, 0)), 0)</f>
        <v/>
      </c>
      <c r="O59">
        <f>IFERROR($L59*(1-$M59-$N59),0)</f>
        <v/>
      </c>
      <c r="P59">
        <f>IFERROR($G59/$H59*1000,0)</f>
        <v/>
      </c>
      <c r="Q59">
        <f>IFERROR($G59/$I59,0)</f>
        <v/>
      </c>
      <c r="R59">
        <f>IFERROR($I59/$H59,0)</f>
        <v/>
      </c>
      <c r="S59">
        <f>IFERROR($K59/$I59,0)</f>
        <v/>
      </c>
      <c r="T59">
        <f>IFERROR($G59/$K59,0)</f>
        <v/>
      </c>
      <c r="U59">
        <f>IFERROR($O59/$G59,0)</f>
        <v/>
      </c>
      <c r="V59">
        <f>IFERROR($O59/$H59*1000,0)</f>
        <v/>
      </c>
      <c r="W59">
        <f>IFERROR(ISOWEEKNUM($A59),"")</f>
        <v/>
      </c>
    </row>
    <row r="60">
      <c r="M60">
        <f>IFERROR(INDEX(Settings!$B:$B, MATCH($B60, Settings!$A:$A, 0)), 0)</f>
        <v/>
      </c>
      <c r="N60">
        <f>IFERROR(INDEX(Settings!$C:$C, MATCH($B60, Settings!$A:$A, 0)), 0)</f>
        <v/>
      </c>
      <c r="O60">
        <f>IFERROR($L60*(1-$M60-$N60),0)</f>
        <v/>
      </c>
      <c r="P60">
        <f>IFERROR($G60/$H60*1000,0)</f>
        <v/>
      </c>
      <c r="Q60">
        <f>IFERROR($G60/$I60,0)</f>
        <v/>
      </c>
      <c r="R60">
        <f>IFERROR($I60/$H60,0)</f>
        <v/>
      </c>
      <c r="S60">
        <f>IFERROR($K60/$I60,0)</f>
        <v/>
      </c>
      <c r="T60">
        <f>IFERROR($G60/$K60,0)</f>
        <v/>
      </c>
      <c r="U60">
        <f>IFERROR($O60/$G60,0)</f>
        <v/>
      </c>
      <c r="V60">
        <f>IFERROR($O60/$H60*1000,0)</f>
        <v/>
      </c>
      <c r="W60">
        <f>IFERROR(ISOWEEKNUM($A60),"")</f>
        <v/>
      </c>
    </row>
    <row r="61">
      <c r="M61">
        <f>IFERROR(INDEX(Settings!$B:$B, MATCH($B61, Settings!$A:$A, 0)), 0)</f>
        <v/>
      </c>
      <c r="N61">
        <f>IFERROR(INDEX(Settings!$C:$C, MATCH($B61, Settings!$A:$A, 0)), 0)</f>
        <v/>
      </c>
      <c r="O61">
        <f>IFERROR($L61*(1-$M61-$N61),0)</f>
        <v/>
      </c>
      <c r="P61">
        <f>IFERROR($G61/$H61*1000,0)</f>
        <v/>
      </c>
      <c r="Q61">
        <f>IFERROR($G61/$I61,0)</f>
        <v/>
      </c>
      <c r="R61">
        <f>IFERROR($I61/$H61,0)</f>
        <v/>
      </c>
      <c r="S61">
        <f>IFERROR($K61/$I61,0)</f>
        <v/>
      </c>
      <c r="T61">
        <f>IFERROR($G61/$K61,0)</f>
        <v/>
      </c>
      <c r="U61">
        <f>IFERROR($O61/$G61,0)</f>
        <v/>
      </c>
      <c r="V61">
        <f>IFERROR($O61/$H61*1000,0)</f>
        <v/>
      </c>
      <c r="W61">
        <f>IFERROR(ISOWEEKNUM($A61),"")</f>
        <v/>
      </c>
    </row>
    <row r="62">
      <c r="M62">
        <f>IFERROR(INDEX(Settings!$B:$B, MATCH($B62, Settings!$A:$A, 0)), 0)</f>
        <v/>
      </c>
      <c r="N62">
        <f>IFERROR(INDEX(Settings!$C:$C, MATCH($B62, Settings!$A:$A, 0)), 0)</f>
        <v/>
      </c>
      <c r="O62">
        <f>IFERROR($L62*(1-$M62-$N62),0)</f>
        <v/>
      </c>
      <c r="P62">
        <f>IFERROR($G62/$H62*1000,0)</f>
        <v/>
      </c>
      <c r="Q62">
        <f>IFERROR($G62/$I62,0)</f>
        <v/>
      </c>
      <c r="R62">
        <f>IFERROR($I62/$H62,0)</f>
        <v/>
      </c>
      <c r="S62">
        <f>IFERROR($K62/$I62,0)</f>
        <v/>
      </c>
      <c r="T62">
        <f>IFERROR($G62/$K62,0)</f>
        <v/>
      </c>
      <c r="U62">
        <f>IFERROR($O62/$G62,0)</f>
        <v/>
      </c>
      <c r="V62">
        <f>IFERROR($O62/$H62*1000,0)</f>
        <v/>
      </c>
      <c r="W62">
        <f>IFERROR(ISOWEEKNUM($A62),"")</f>
        <v/>
      </c>
    </row>
    <row r="63">
      <c r="M63">
        <f>IFERROR(INDEX(Settings!$B:$B, MATCH($B63, Settings!$A:$A, 0)), 0)</f>
        <v/>
      </c>
      <c r="N63">
        <f>IFERROR(INDEX(Settings!$C:$C, MATCH($B63, Settings!$A:$A, 0)), 0)</f>
        <v/>
      </c>
      <c r="O63">
        <f>IFERROR($L63*(1-$M63-$N63),0)</f>
        <v/>
      </c>
      <c r="P63">
        <f>IFERROR($G63/$H63*1000,0)</f>
        <v/>
      </c>
      <c r="Q63">
        <f>IFERROR($G63/$I63,0)</f>
        <v/>
      </c>
      <c r="R63">
        <f>IFERROR($I63/$H63,0)</f>
        <v/>
      </c>
      <c r="S63">
        <f>IFERROR($K63/$I63,0)</f>
        <v/>
      </c>
      <c r="T63">
        <f>IFERROR($G63/$K63,0)</f>
        <v/>
      </c>
      <c r="U63">
        <f>IFERROR($O63/$G63,0)</f>
        <v/>
      </c>
      <c r="V63">
        <f>IFERROR($O63/$H63*1000,0)</f>
        <v/>
      </c>
      <c r="W63">
        <f>IFERROR(ISOWEEKNUM($A63),"")</f>
        <v/>
      </c>
    </row>
    <row r="64">
      <c r="M64">
        <f>IFERROR(INDEX(Settings!$B:$B, MATCH($B64, Settings!$A:$A, 0)), 0)</f>
        <v/>
      </c>
      <c r="N64">
        <f>IFERROR(INDEX(Settings!$C:$C, MATCH($B64, Settings!$A:$A, 0)), 0)</f>
        <v/>
      </c>
      <c r="O64">
        <f>IFERROR($L64*(1-$M64-$N64),0)</f>
        <v/>
      </c>
      <c r="P64">
        <f>IFERROR($G64/$H64*1000,0)</f>
        <v/>
      </c>
      <c r="Q64">
        <f>IFERROR($G64/$I64,0)</f>
        <v/>
      </c>
      <c r="R64">
        <f>IFERROR($I64/$H64,0)</f>
        <v/>
      </c>
      <c r="S64">
        <f>IFERROR($K64/$I64,0)</f>
        <v/>
      </c>
      <c r="T64">
        <f>IFERROR($G64/$K64,0)</f>
        <v/>
      </c>
      <c r="U64">
        <f>IFERROR($O64/$G64,0)</f>
        <v/>
      </c>
      <c r="V64">
        <f>IFERROR($O64/$H64*1000,0)</f>
        <v/>
      </c>
      <c r="W64">
        <f>IFERROR(ISOWEEKNUM($A64),"")</f>
        <v/>
      </c>
    </row>
    <row r="65">
      <c r="M65">
        <f>IFERROR(INDEX(Settings!$B:$B, MATCH($B65, Settings!$A:$A, 0)), 0)</f>
        <v/>
      </c>
      <c r="N65">
        <f>IFERROR(INDEX(Settings!$C:$C, MATCH($B65, Settings!$A:$A, 0)), 0)</f>
        <v/>
      </c>
      <c r="O65">
        <f>IFERROR($L65*(1-$M65-$N65),0)</f>
        <v/>
      </c>
      <c r="P65">
        <f>IFERROR($G65/$H65*1000,0)</f>
        <v/>
      </c>
      <c r="Q65">
        <f>IFERROR($G65/$I65,0)</f>
        <v/>
      </c>
      <c r="R65">
        <f>IFERROR($I65/$H65,0)</f>
        <v/>
      </c>
      <c r="S65">
        <f>IFERROR($K65/$I65,0)</f>
        <v/>
      </c>
      <c r="T65">
        <f>IFERROR($G65/$K65,0)</f>
        <v/>
      </c>
      <c r="U65">
        <f>IFERROR($O65/$G65,0)</f>
        <v/>
      </c>
      <c r="V65">
        <f>IFERROR($O65/$H65*1000,0)</f>
        <v/>
      </c>
      <c r="W65">
        <f>IFERROR(ISOWEEKNUM($A65),"")</f>
        <v/>
      </c>
    </row>
    <row r="66">
      <c r="M66">
        <f>IFERROR(INDEX(Settings!$B:$B, MATCH($B66, Settings!$A:$A, 0)), 0)</f>
        <v/>
      </c>
      <c r="N66">
        <f>IFERROR(INDEX(Settings!$C:$C, MATCH($B66, Settings!$A:$A, 0)), 0)</f>
        <v/>
      </c>
      <c r="O66">
        <f>IFERROR($L66*(1-$M66-$N66),0)</f>
        <v/>
      </c>
      <c r="P66">
        <f>IFERROR($G66/$H66*1000,0)</f>
        <v/>
      </c>
      <c r="Q66">
        <f>IFERROR($G66/$I66,0)</f>
        <v/>
      </c>
      <c r="R66">
        <f>IFERROR($I66/$H66,0)</f>
        <v/>
      </c>
      <c r="S66">
        <f>IFERROR($K66/$I66,0)</f>
        <v/>
      </c>
      <c r="T66">
        <f>IFERROR($G66/$K66,0)</f>
        <v/>
      </c>
      <c r="U66">
        <f>IFERROR($O66/$G66,0)</f>
        <v/>
      </c>
      <c r="V66">
        <f>IFERROR($O66/$H66*1000,0)</f>
        <v/>
      </c>
      <c r="W66">
        <f>IFERROR(ISOWEEKNUM($A66),"")</f>
        <v/>
      </c>
    </row>
    <row r="67">
      <c r="M67">
        <f>IFERROR(INDEX(Settings!$B:$B, MATCH($B67, Settings!$A:$A, 0)), 0)</f>
        <v/>
      </c>
      <c r="N67">
        <f>IFERROR(INDEX(Settings!$C:$C, MATCH($B67, Settings!$A:$A, 0)), 0)</f>
        <v/>
      </c>
      <c r="O67">
        <f>IFERROR($L67*(1-$M67-$N67),0)</f>
        <v/>
      </c>
      <c r="P67">
        <f>IFERROR($G67/$H67*1000,0)</f>
        <v/>
      </c>
      <c r="Q67">
        <f>IFERROR($G67/$I67,0)</f>
        <v/>
      </c>
      <c r="R67">
        <f>IFERROR($I67/$H67,0)</f>
        <v/>
      </c>
      <c r="S67">
        <f>IFERROR($K67/$I67,0)</f>
        <v/>
      </c>
      <c r="T67">
        <f>IFERROR($G67/$K67,0)</f>
        <v/>
      </c>
      <c r="U67">
        <f>IFERROR($O67/$G67,0)</f>
        <v/>
      </c>
      <c r="V67">
        <f>IFERROR($O67/$H67*1000,0)</f>
        <v/>
      </c>
      <c r="W67">
        <f>IFERROR(ISOWEEKNUM($A67),"")</f>
        <v/>
      </c>
    </row>
    <row r="68">
      <c r="M68">
        <f>IFERROR(INDEX(Settings!$B:$B, MATCH($B68, Settings!$A:$A, 0)), 0)</f>
        <v/>
      </c>
      <c r="N68">
        <f>IFERROR(INDEX(Settings!$C:$C, MATCH($B68, Settings!$A:$A, 0)), 0)</f>
        <v/>
      </c>
      <c r="O68">
        <f>IFERROR($L68*(1-$M68-$N68),0)</f>
        <v/>
      </c>
      <c r="P68">
        <f>IFERROR($G68/$H68*1000,0)</f>
        <v/>
      </c>
      <c r="Q68">
        <f>IFERROR($G68/$I68,0)</f>
        <v/>
      </c>
      <c r="R68">
        <f>IFERROR($I68/$H68,0)</f>
        <v/>
      </c>
      <c r="S68">
        <f>IFERROR($K68/$I68,0)</f>
        <v/>
      </c>
      <c r="T68">
        <f>IFERROR($G68/$K68,0)</f>
        <v/>
      </c>
      <c r="U68">
        <f>IFERROR($O68/$G68,0)</f>
        <v/>
      </c>
      <c r="V68">
        <f>IFERROR($O68/$H68*1000,0)</f>
        <v/>
      </c>
      <c r="W68">
        <f>IFERROR(ISOWEEKNUM($A68),"")</f>
        <v/>
      </c>
    </row>
    <row r="69">
      <c r="M69">
        <f>IFERROR(INDEX(Settings!$B:$B, MATCH($B69, Settings!$A:$A, 0)), 0)</f>
        <v/>
      </c>
      <c r="N69">
        <f>IFERROR(INDEX(Settings!$C:$C, MATCH($B69, Settings!$A:$A, 0)), 0)</f>
        <v/>
      </c>
      <c r="O69">
        <f>IFERROR($L69*(1-$M69-$N69),0)</f>
        <v/>
      </c>
      <c r="P69">
        <f>IFERROR($G69/$H69*1000,0)</f>
        <v/>
      </c>
      <c r="Q69">
        <f>IFERROR($G69/$I69,0)</f>
        <v/>
      </c>
      <c r="R69">
        <f>IFERROR($I69/$H69,0)</f>
        <v/>
      </c>
      <c r="S69">
        <f>IFERROR($K69/$I69,0)</f>
        <v/>
      </c>
      <c r="T69">
        <f>IFERROR($G69/$K69,0)</f>
        <v/>
      </c>
      <c r="U69">
        <f>IFERROR($O69/$G69,0)</f>
        <v/>
      </c>
      <c r="V69">
        <f>IFERROR($O69/$H69*1000,0)</f>
        <v/>
      </c>
      <c r="W69">
        <f>IFERROR(ISOWEEKNUM($A69),"")</f>
        <v/>
      </c>
    </row>
    <row r="70">
      <c r="M70">
        <f>IFERROR(INDEX(Settings!$B:$B, MATCH($B70, Settings!$A:$A, 0)), 0)</f>
        <v/>
      </c>
      <c r="N70">
        <f>IFERROR(INDEX(Settings!$C:$C, MATCH($B70, Settings!$A:$A, 0)), 0)</f>
        <v/>
      </c>
      <c r="O70">
        <f>IFERROR($L70*(1-$M70-$N70),0)</f>
        <v/>
      </c>
      <c r="P70">
        <f>IFERROR($G70/$H70*1000,0)</f>
        <v/>
      </c>
      <c r="Q70">
        <f>IFERROR($G70/$I70,0)</f>
        <v/>
      </c>
      <c r="R70">
        <f>IFERROR($I70/$H70,0)</f>
        <v/>
      </c>
      <c r="S70">
        <f>IFERROR($K70/$I70,0)</f>
        <v/>
      </c>
      <c r="T70">
        <f>IFERROR($G70/$K70,0)</f>
        <v/>
      </c>
      <c r="U70">
        <f>IFERROR($O70/$G70,0)</f>
        <v/>
      </c>
      <c r="V70">
        <f>IFERROR($O70/$H70*1000,0)</f>
        <v/>
      </c>
      <c r="W70">
        <f>IFERROR(ISOWEEKNUM($A70),"")</f>
        <v/>
      </c>
    </row>
    <row r="71">
      <c r="M71">
        <f>IFERROR(INDEX(Settings!$B:$B, MATCH($B71, Settings!$A:$A, 0)), 0)</f>
        <v/>
      </c>
      <c r="N71">
        <f>IFERROR(INDEX(Settings!$C:$C, MATCH($B71, Settings!$A:$A, 0)), 0)</f>
        <v/>
      </c>
      <c r="O71">
        <f>IFERROR($L71*(1-$M71-$N71),0)</f>
        <v/>
      </c>
      <c r="P71">
        <f>IFERROR($G71/$H71*1000,0)</f>
        <v/>
      </c>
      <c r="Q71">
        <f>IFERROR($G71/$I71,0)</f>
        <v/>
      </c>
      <c r="R71">
        <f>IFERROR($I71/$H71,0)</f>
        <v/>
      </c>
      <c r="S71">
        <f>IFERROR($K71/$I71,0)</f>
        <v/>
      </c>
      <c r="T71">
        <f>IFERROR($G71/$K71,0)</f>
        <v/>
      </c>
      <c r="U71">
        <f>IFERROR($O71/$G71,0)</f>
        <v/>
      </c>
      <c r="V71">
        <f>IFERROR($O71/$H71*1000,0)</f>
        <v/>
      </c>
      <c r="W71">
        <f>IFERROR(ISOWEEKNUM($A71),"")</f>
        <v/>
      </c>
    </row>
    <row r="72">
      <c r="M72">
        <f>IFERROR(INDEX(Settings!$B:$B, MATCH($B72, Settings!$A:$A, 0)), 0)</f>
        <v/>
      </c>
      <c r="N72">
        <f>IFERROR(INDEX(Settings!$C:$C, MATCH($B72, Settings!$A:$A, 0)), 0)</f>
        <v/>
      </c>
      <c r="O72">
        <f>IFERROR($L72*(1-$M72-$N72),0)</f>
        <v/>
      </c>
      <c r="P72">
        <f>IFERROR($G72/$H72*1000,0)</f>
        <v/>
      </c>
      <c r="Q72">
        <f>IFERROR($G72/$I72,0)</f>
        <v/>
      </c>
      <c r="R72">
        <f>IFERROR($I72/$H72,0)</f>
        <v/>
      </c>
      <c r="S72">
        <f>IFERROR($K72/$I72,0)</f>
        <v/>
      </c>
      <c r="T72">
        <f>IFERROR($G72/$K72,0)</f>
        <v/>
      </c>
      <c r="U72">
        <f>IFERROR($O72/$G72,0)</f>
        <v/>
      </c>
      <c r="V72">
        <f>IFERROR($O72/$H72*1000,0)</f>
        <v/>
      </c>
      <c r="W72">
        <f>IFERROR(ISOWEEKNUM($A72),"")</f>
        <v/>
      </c>
    </row>
    <row r="73">
      <c r="M73">
        <f>IFERROR(INDEX(Settings!$B:$B, MATCH($B73, Settings!$A:$A, 0)), 0)</f>
        <v/>
      </c>
      <c r="N73">
        <f>IFERROR(INDEX(Settings!$C:$C, MATCH($B73, Settings!$A:$A, 0)), 0)</f>
        <v/>
      </c>
      <c r="O73">
        <f>IFERROR($L73*(1-$M73-$N73),0)</f>
        <v/>
      </c>
      <c r="P73">
        <f>IFERROR($G73/$H73*1000,0)</f>
        <v/>
      </c>
      <c r="Q73">
        <f>IFERROR($G73/$I73,0)</f>
        <v/>
      </c>
      <c r="R73">
        <f>IFERROR($I73/$H73,0)</f>
        <v/>
      </c>
      <c r="S73">
        <f>IFERROR($K73/$I73,0)</f>
        <v/>
      </c>
      <c r="T73">
        <f>IFERROR($G73/$K73,0)</f>
        <v/>
      </c>
      <c r="U73">
        <f>IFERROR($O73/$G73,0)</f>
        <v/>
      </c>
      <c r="V73">
        <f>IFERROR($O73/$H73*1000,0)</f>
        <v/>
      </c>
      <c r="W73">
        <f>IFERROR(ISOWEEKNUM($A73),"")</f>
        <v/>
      </c>
    </row>
    <row r="74">
      <c r="M74">
        <f>IFERROR(INDEX(Settings!$B:$B, MATCH($B74, Settings!$A:$A, 0)), 0)</f>
        <v/>
      </c>
      <c r="N74">
        <f>IFERROR(INDEX(Settings!$C:$C, MATCH($B74, Settings!$A:$A, 0)), 0)</f>
        <v/>
      </c>
      <c r="O74">
        <f>IFERROR($L74*(1-$M74-$N74),0)</f>
        <v/>
      </c>
      <c r="P74">
        <f>IFERROR($G74/$H74*1000,0)</f>
        <v/>
      </c>
      <c r="Q74">
        <f>IFERROR($G74/$I74,0)</f>
        <v/>
      </c>
      <c r="R74">
        <f>IFERROR($I74/$H74,0)</f>
        <v/>
      </c>
      <c r="S74">
        <f>IFERROR($K74/$I74,0)</f>
        <v/>
      </c>
      <c r="T74">
        <f>IFERROR($G74/$K74,0)</f>
        <v/>
      </c>
      <c r="U74">
        <f>IFERROR($O74/$G74,0)</f>
        <v/>
      </c>
      <c r="V74">
        <f>IFERROR($O74/$H74*1000,0)</f>
        <v/>
      </c>
      <c r="W74">
        <f>IFERROR(ISOWEEKNUM($A74),"")</f>
        <v/>
      </c>
    </row>
    <row r="75">
      <c r="M75">
        <f>IFERROR(INDEX(Settings!$B:$B, MATCH($B75, Settings!$A:$A, 0)), 0)</f>
        <v/>
      </c>
      <c r="N75">
        <f>IFERROR(INDEX(Settings!$C:$C, MATCH($B75, Settings!$A:$A, 0)), 0)</f>
        <v/>
      </c>
      <c r="O75">
        <f>IFERROR($L75*(1-$M75-$N75),0)</f>
        <v/>
      </c>
      <c r="P75">
        <f>IFERROR($G75/$H75*1000,0)</f>
        <v/>
      </c>
      <c r="Q75">
        <f>IFERROR($G75/$I75,0)</f>
        <v/>
      </c>
      <c r="R75">
        <f>IFERROR($I75/$H75,0)</f>
        <v/>
      </c>
      <c r="S75">
        <f>IFERROR($K75/$I75,0)</f>
        <v/>
      </c>
      <c r="T75">
        <f>IFERROR($G75/$K75,0)</f>
        <v/>
      </c>
      <c r="U75">
        <f>IFERROR($O75/$G75,0)</f>
        <v/>
      </c>
      <c r="V75">
        <f>IFERROR($O75/$H75*1000,0)</f>
        <v/>
      </c>
      <c r="W75">
        <f>IFERROR(ISOWEEKNUM($A75),"")</f>
        <v/>
      </c>
    </row>
    <row r="76">
      <c r="M76">
        <f>IFERROR(INDEX(Settings!$B:$B, MATCH($B76, Settings!$A:$A, 0)), 0)</f>
        <v/>
      </c>
      <c r="N76">
        <f>IFERROR(INDEX(Settings!$C:$C, MATCH($B76, Settings!$A:$A, 0)), 0)</f>
        <v/>
      </c>
      <c r="O76">
        <f>IFERROR($L76*(1-$M76-$N76),0)</f>
        <v/>
      </c>
      <c r="P76">
        <f>IFERROR($G76/$H76*1000,0)</f>
        <v/>
      </c>
      <c r="Q76">
        <f>IFERROR($G76/$I76,0)</f>
        <v/>
      </c>
      <c r="R76">
        <f>IFERROR($I76/$H76,0)</f>
        <v/>
      </c>
      <c r="S76">
        <f>IFERROR($K76/$I76,0)</f>
        <v/>
      </c>
      <c r="T76">
        <f>IFERROR($G76/$K76,0)</f>
        <v/>
      </c>
      <c r="U76">
        <f>IFERROR($O76/$G76,0)</f>
        <v/>
      </c>
      <c r="V76">
        <f>IFERROR($O76/$H76*1000,0)</f>
        <v/>
      </c>
      <c r="W76">
        <f>IFERROR(ISOWEEKNUM($A76),"")</f>
        <v/>
      </c>
    </row>
    <row r="77">
      <c r="M77">
        <f>IFERROR(INDEX(Settings!$B:$B, MATCH($B77, Settings!$A:$A, 0)), 0)</f>
        <v/>
      </c>
      <c r="N77">
        <f>IFERROR(INDEX(Settings!$C:$C, MATCH($B77, Settings!$A:$A, 0)), 0)</f>
        <v/>
      </c>
      <c r="O77">
        <f>IFERROR($L77*(1-$M77-$N77),0)</f>
        <v/>
      </c>
      <c r="P77">
        <f>IFERROR($G77/$H77*1000,0)</f>
        <v/>
      </c>
      <c r="Q77">
        <f>IFERROR($G77/$I77,0)</f>
        <v/>
      </c>
      <c r="R77">
        <f>IFERROR($I77/$H77,0)</f>
        <v/>
      </c>
      <c r="S77">
        <f>IFERROR($K77/$I77,0)</f>
        <v/>
      </c>
      <c r="T77">
        <f>IFERROR($G77/$K77,0)</f>
        <v/>
      </c>
      <c r="U77">
        <f>IFERROR($O77/$G77,0)</f>
        <v/>
      </c>
      <c r="V77">
        <f>IFERROR($O77/$H77*1000,0)</f>
        <v/>
      </c>
      <c r="W77">
        <f>IFERROR(ISOWEEKNUM($A77),"")</f>
        <v/>
      </c>
    </row>
    <row r="78">
      <c r="M78">
        <f>IFERROR(INDEX(Settings!$B:$B, MATCH($B78, Settings!$A:$A, 0)), 0)</f>
        <v/>
      </c>
      <c r="N78">
        <f>IFERROR(INDEX(Settings!$C:$C, MATCH($B78, Settings!$A:$A, 0)), 0)</f>
        <v/>
      </c>
      <c r="O78">
        <f>IFERROR($L78*(1-$M78-$N78),0)</f>
        <v/>
      </c>
      <c r="P78">
        <f>IFERROR($G78/$H78*1000,0)</f>
        <v/>
      </c>
      <c r="Q78">
        <f>IFERROR($G78/$I78,0)</f>
        <v/>
      </c>
      <c r="R78">
        <f>IFERROR($I78/$H78,0)</f>
        <v/>
      </c>
      <c r="S78">
        <f>IFERROR($K78/$I78,0)</f>
        <v/>
      </c>
      <c r="T78">
        <f>IFERROR($G78/$K78,0)</f>
        <v/>
      </c>
      <c r="U78">
        <f>IFERROR($O78/$G78,0)</f>
        <v/>
      </c>
      <c r="V78">
        <f>IFERROR($O78/$H78*1000,0)</f>
        <v/>
      </c>
      <c r="W78">
        <f>IFERROR(ISOWEEKNUM($A78),"")</f>
        <v/>
      </c>
    </row>
    <row r="79">
      <c r="M79">
        <f>IFERROR(INDEX(Settings!$B:$B, MATCH($B79, Settings!$A:$A, 0)), 0)</f>
        <v/>
      </c>
      <c r="N79">
        <f>IFERROR(INDEX(Settings!$C:$C, MATCH($B79, Settings!$A:$A, 0)), 0)</f>
        <v/>
      </c>
      <c r="O79">
        <f>IFERROR($L79*(1-$M79-$N79),0)</f>
        <v/>
      </c>
      <c r="P79">
        <f>IFERROR($G79/$H79*1000,0)</f>
        <v/>
      </c>
      <c r="Q79">
        <f>IFERROR($G79/$I79,0)</f>
        <v/>
      </c>
      <c r="R79">
        <f>IFERROR($I79/$H79,0)</f>
        <v/>
      </c>
      <c r="S79">
        <f>IFERROR($K79/$I79,0)</f>
        <v/>
      </c>
      <c r="T79">
        <f>IFERROR($G79/$K79,0)</f>
        <v/>
      </c>
      <c r="U79">
        <f>IFERROR($O79/$G79,0)</f>
        <v/>
      </c>
      <c r="V79">
        <f>IFERROR($O79/$H79*1000,0)</f>
        <v/>
      </c>
      <c r="W79">
        <f>IFERROR(ISOWEEKNUM($A79),"")</f>
        <v/>
      </c>
    </row>
    <row r="80">
      <c r="M80">
        <f>IFERROR(INDEX(Settings!$B:$B, MATCH($B80, Settings!$A:$A, 0)), 0)</f>
        <v/>
      </c>
      <c r="N80">
        <f>IFERROR(INDEX(Settings!$C:$C, MATCH($B80, Settings!$A:$A, 0)), 0)</f>
        <v/>
      </c>
      <c r="O80">
        <f>IFERROR($L80*(1-$M80-$N80),0)</f>
        <v/>
      </c>
      <c r="P80">
        <f>IFERROR($G80/$H80*1000,0)</f>
        <v/>
      </c>
      <c r="Q80">
        <f>IFERROR($G80/$I80,0)</f>
        <v/>
      </c>
      <c r="R80">
        <f>IFERROR($I80/$H80,0)</f>
        <v/>
      </c>
      <c r="S80">
        <f>IFERROR($K80/$I80,0)</f>
        <v/>
      </c>
      <c r="T80">
        <f>IFERROR($G80/$K80,0)</f>
        <v/>
      </c>
      <c r="U80">
        <f>IFERROR($O80/$G80,0)</f>
        <v/>
      </c>
      <c r="V80">
        <f>IFERROR($O80/$H80*1000,0)</f>
        <v/>
      </c>
      <c r="W80">
        <f>IFERROR(ISOWEEKNUM($A80),"")</f>
        <v/>
      </c>
    </row>
    <row r="81">
      <c r="M81">
        <f>IFERROR(INDEX(Settings!$B:$B, MATCH($B81, Settings!$A:$A, 0)), 0)</f>
        <v/>
      </c>
      <c r="N81">
        <f>IFERROR(INDEX(Settings!$C:$C, MATCH($B81, Settings!$A:$A, 0)), 0)</f>
        <v/>
      </c>
      <c r="O81">
        <f>IFERROR($L81*(1-$M81-$N81),0)</f>
        <v/>
      </c>
      <c r="P81">
        <f>IFERROR($G81/$H81*1000,0)</f>
        <v/>
      </c>
      <c r="Q81">
        <f>IFERROR($G81/$I81,0)</f>
        <v/>
      </c>
      <c r="R81">
        <f>IFERROR($I81/$H81,0)</f>
        <v/>
      </c>
      <c r="S81">
        <f>IFERROR($K81/$I81,0)</f>
        <v/>
      </c>
      <c r="T81">
        <f>IFERROR($G81/$K81,0)</f>
        <v/>
      </c>
      <c r="U81">
        <f>IFERROR($O81/$G81,0)</f>
        <v/>
      </c>
      <c r="V81">
        <f>IFERROR($O81/$H81*1000,0)</f>
        <v/>
      </c>
      <c r="W81">
        <f>IFERROR(ISOWEEKNUM($A81),"")</f>
        <v/>
      </c>
    </row>
    <row r="82">
      <c r="M82">
        <f>IFERROR(INDEX(Settings!$B:$B, MATCH($B82, Settings!$A:$A, 0)), 0)</f>
        <v/>
      </c>
      <c r="N82">
        <f>IFERROR(INDEX(Settings!$C:$C, MATCH($B82, Settings!$A:$A, 0)), 0)</f>
        <v/>
      </c>
      <c r="O82">
        <f>IFERROR($L82*(1-$M82-$N82),0)</f>
        <v/>
      </c>
      <c r="P82">
        <f>IFERROR($G82/$H82*1000,0)</f>
        <v/>
      </c>
      <c r="Q82">
        <f>IFERROR($G82/$I82,0)</f>
        <v/>
      </c>
      <c r="R82">
        <f>IFERROR($I82/$H82,0)</f>
        <v/>
      </c>
      <c r="S82">
        <f>IFERROR($K82/$I82,0)</f>
        <v/>
      </c>
      <c r="T82">
        <f>IFERROR($G82/$K82,0)</f>
        <v/>
      </c>
      <c r="U82">
        <f>IFERROR($O82/$G82,0)</f>
        <v/>
      </c>
      <c r="V82">
        <f>IFERROR($O82/$H82*1000,0)</f>
        <v/>
      </c>
      <c r="W82">
        <f>IFERROR(ISOWEEKNUM($A82),"")</f>
        <v/>
      </c>
    </row>
    <row r="83">
      <c r="M83">
        <f>IFERROR(INDEX(Settings!$B:$B, MATCH($B83, Settings!$A:$A, 0)), 0)</f>
        <v/>
      </c>
      <c r="N83">
        <f>IFERROR(INDEX(Settings!$C:$C, MATCH($B83, Settings!$A:$A, 0)), 0)</f>
        <v/>
      </c>
      <c r="O83">
        <f>IFERROR($L83*(1-$M83-$N83),0)</f>
        <v/>
      </c>
      <c r="P83">
        <f>IFERROR($G83/$H83*1000,0)</f>
        <v/>
      </c>
      <c r="Q83">
        <f>IFERROR($G83/$I83,0)</f>
        <v/>
      </c>
      <c r="R83">
        <f>IFERROR($I83/$H83,0)</f>
        <v/>
      </c>
      <c r="S83">
        <f>IFERROR($K83/$I83,0)</f>
        <v/>
      </c>
      <c r="T83">
        <f>IFERROR($G83/$K83,0)</f>
        <v/>
      </c>
      <c r="U83">
        <f>IFERROR($O83/$G83,0)</f>
        <v/>
      </c>
      <c r="V83">
        <f>IFERROR($O83/$H83*1000,0)</f>
        <v/>
      </c>
      <c r="W83">
        <f>IFERROR(ISOWEEKNUM($A83),"")</f>
        <v/>
      </c>
    </row>
    <row r="84">
      <c r="M84">
        <f>IFERROR(INDEX(Settings!$B:$B, MATCH($B84, Settings!$A:$A, 0)), 0)</f>
        <v/>
      </c>
      <c r="N84">
        <f>IFERROR(INDEX(Settings!$C:$C, MATCH($B84, Settings!$A:$A, 0)), 0)</f>
        <v/>
      </c>
      <c r="O84">
        <f>IFERROR($L84*(1-$M84-$N84),0)</f>
        <v/>
      </c>
      <c r="P84">
        <f>IFERROR($G84/$H84*1000,0)</f>
        <v/>
      </c>
      <c r="Q84">
        <f>IFERROR($G84/$I84,0)</f>
        <v/>
      </c>
      <c r="R84">
        <f>IFERROR($I84/$H84,0)</f>
        <v/>
      </c>
      <c r="S84">
        <f>IFERROR($K84/$I84,0)</f>
        <v/>
      </c>
      <c r="T84">
        <f>IFERROR($G84/$K84,0)</f>
        <v/>
      </c>
      <c r="U84">
        <f>IFERROR($O84/$G84,0)</f>
        <v/>
      </c>
      <c r="V84">
        <f>IFERROR($O84/$H84*1000,0)</f>
        <v/>
      </c>
      <c r="W84">
        <f>IFERROR(ISOWEEKNUM($A84),"")</f>
        <v/>
      </c>
    </row>
    <row r="85">
      <c r="M85">
        <f>IFERROR(INDEX(Settings!$B:$B, MATCH($B85, Settings!$A:$A, 0)), 0)</f>
        <v/>
      </c>
      <c r="N85">
        <f>IFERROR(INDEX(Settings!$C:$C, MATCH($B85, Settings!$A:$A, 0)), 0)</f>
        <v/>
      </c>
      <c r="O85">
        <f>IFERROR($L85*(1-$M85-$N85),0)</f>
        <v/>
      </c>
      <c r="P85">
        <f>IFERROR($G85/$H85*1000,0)</f>
        <v/>
      </c>
      <c r="Q85">
        <f>IFERROR($G85/$I85,0)</f>
        <v/>
      </c>
      <c r="R85">
        <f>IFERROR($I85/$H85,0)</f>
        <v/>
      </c>
      <c r="S85">
        <f>IFERROR($K85/$I85,0)</f>
        <v/>
      </c>
      <c r="T85">
        <f>IFERROR($G85/$K85,0)</f>
        <v/>
      </c>
      <c r="U85">
        <f>IFERROR($O85/$G85,0)</f>
        <v/>
      </c>
      <c r="V85">
        <f>IFERROR($O85/$H85*1000,0)</f>
        <v/>
      </c>
      <c r="W85">
        <f>IFERROR(ISOWEEKNUM($A85),"")</f>
        <v/>
      </c>
    </row>
    <row r="86">
      <c r="M86">
        <f>IFERROR(INDEX(Settings!$B:$B, MATCH($B86, Settings!$A:$A, 0)), 0)</f>
        <v/>
      </c>
      <c r="N86">
        <f>IFERROR(INDEX(Settings!$C:$C, MATCH($B86, Settings!$A:$A, 0)), 0)</f>
        <v/>
      </c>
      <c r="O86">
        <f>IFERROR($L86*(1-$M86-$N86),0)</f>
        <v/>
      </c>
      <c r="P86">
        <f>IFERROR($G86/$H86*1000,0)</f>
        <v/>
      </c>
      <c r="Q86">
        <f>IFERROR($G86/$I86,0)</f>
        <v/>
      </c>
      <c r="R86">
        <f>IFERROR($I86/$H86,0)</f>
        <v/>
      </c>
      <c r="S86">
        <f>IFERROR($K86/$I86,0)</f>
        <v/>
      </c>
      <c r="T86">
        <f>IFERROR($G86/$K86,0)</f>
        <v/>
      </c>
      <c r="U86">
        <f>IFERROR($O86/$G86,0)</f>
        <v/>
      </c>
      <c r="V86">
        <f>IFERROR($O86/$H86*1000,0)</f>
        <v/>
      </c>
      <c r="W86">
        <f>IFERROR(ISOWEEKNUM($A86),"")</f>
        <v/>
      </c>
    </row>
    <row r="87">
      <c r="M87">
        <f>IFERROR(INDEX(Settings!$B:$B, MATCH($B87, Settings!$A:$A, 0)), 0)</f>
        <v/>
      </c>
      <c r="N87">
        <f>IFERROR(INDEX(Settings!$C:$C, MATCH($B87, Settings!$A:$A, 0)), 0)</f>
        <v/>
      </c>
      <c r="O87">
        <f>IFERROR($L87*(1-$M87-$N87),0)</f>
        <v/>
      </c>
      <c r="P87">
        <f>IFERROR($G87/$H87*1000,0)</f>
        <v/>
      </c>
      <c r="Q87">
        <f>IFERROR($G87/$I87,0)</f>
        <v/>
      </c>
      <c r="R87">
        <f>IFERROR($I87/$H87,0)</f>
        <v/>
      </c>
      <c r="S87">
        <f>IFERROR($K87/$I87,0)</f>
        <v/>
      </c>
      <c r="T87">
        <f>IFERROR($G87/$K87,0)</f>
        <v/>
      </c>
      <c r="U87">
        <f>IFERROR($O87/$G87,0)</f>
        <v/>
      </c>
      <c r="V87">
        <f>IFERROR($O87/$H87*1000,0)</f>
        <v/>
      </c>
      <c r="W87">
        <f>IFERROR(ISOWEEKNUM($A87),"")</f>
        <v/>
      </c>
    </row>
    <row r="88">
      <c r="M88">
        <f>IFERROR(INDEX(Settings!$B:$B, MATCH($B88, Settings!$A:$A, 0)), 0)</f>
        <v/>
      </c>
      <c r="N88">
        <f>IFERROR(INDEX(Settings!$C:$C, MATCH($B88, Settings!$A:$A, 0)), 0)</f>
        <v/>
      </c>
      <c r="O88">
        <f>IFERROR($L88*(1-$M88-$N88),0)</f>
        <v/>
      </c>
      <c r="P88">
        <f>IFERROR($G88/$H88*1000,0)</f>
        <v/>
      </c>
      <c r="Q88">
        <f>IFERROR($G88/$I88,0)</f>
        <v/>
      </c>
      <c r="R88">
        <f>IFERROR($I88/$H88,0)</f>
        <v/>
      </c>
      <c r="S88">
        <f>IFERROR($K88/$I88,0)</f>
        <v/>
      </c>
      <c r="T88">
        <f>IFERROR($G88/$K88,0)</f>
        <v/>
      </c>
      <c r="U88">
        <f>IFERROR($O88/$G88,0)</f>
        <v/>
      </c>
      <c r="V88">
        <f>IFERROR($O88/$H88*1000,0)</f>
        <v/>
      </c>
      <c r="W88">
        <f>IFERROR(ISOWEEKNUM($A88),"")</f>
        <v/>
      </c>
    </row>
    <row r="89">
      <c r="M89">
        <f>IFERROR(INDEX(Settings!$B:$B, MATCH($B89, Settings!$A:$A, 0)), 0)</f>
        <v/>
      </c>
      <c r="N89">
        <f>IFERROR(INDEX(Settings!$C:$C, MATCH($B89, Settings!$A:$A, 0)), 0)</f>
        <v/>
      </c>
      <c r="O89">
        <f>IFERROR($L89*(1-$M89-$N89),0)</f>
        <v/>
      </c>
      <c r="P89">
        <f>IFERROR($G89/$H89*1000,0)</f>
        <v/>
      </c>
      <c r="Q89">
        <f>IFERROR($G89/$I89,0)</f>
        <v/>
      </c>
      <c r="R89">
        <f>IFERROR($I89/$H89,0)</f>
        <v/>
      </c>
      <c r="S89">
        <f>IFERROR($K89/$I89,0)</f>
        <v/>
      </c>
      <c r="T89">
        <f>IFERROR($G89/$K89,0)</f>
        <v/>
      </c>
      <c r="U89">
        <f>IFERROR($O89/$G89,0)</f>
        <v/>
      </c>
      <c r="V89">
        <f>IFERROR($O89/$H89*1000,0)</f>
        <v/>
      </c>
      <c r="W89">
        <f>IFERROR(ISOWEEKNUM($A89),"")</f>
        <v/>
      </c>
    </row>
    <row r="90">
      <c r="M90">
        <f>IFERROR(INDEX(Settings!$B:$B, MATCH($B90, Settings!$A:$A, 0)), 0)</f>
        <v/>
      </c>
      <c r="N90">
        <f>IFERROR(INDEX(Settings!$C:$C, MATCH($B90, Settings!$A:$A, 0)), 0)</f>
        <v/>
      </c>
      <c r="O90">
        <f>IFERROR($L90*(1-$M90-$N90),0)</f>
        <v/>
      </c>
      <c r="P90">
        <f>IFERROR($G90/$H90*1000,0)</f>
        <v/>
      </c>
      <c r="Q90">
        <f>IFERROR($G90/$I90,0)</f>
        <v/>
      </c>
      <c r="R90">
        <f>IFERROR($I90/$H90,0)</f>
        <v/>
      </c>
      <c r="S90">
        <f>IFERROR($K90/$I90,0)</f>
        <v/>
      </c>
      <c r="T90">
        <f>IFERROR($G90/$K90,0)</f>
        <v/>
      </c>
      <c r="U90">
        <f>IFERROR($O90/$G90,0)</f>
        <v/>
      </c>
      <c r="V90">
        <f>IFERROR($O90/$H90*1000,0)</f>
        <v/>
      </c>
      <c r="W90">
        <f>IFERROR(ISOWEEKNUM($A90),"")</f>
        <v/>
      </c>
    </row>
    <row r="91">
      <c r="M91">
        <f>IFERROR(INDEX(Settings!$B:$B, MATCH($B91, Settings!$A:$A, 0)), 0)</f>
        <v/>
      </c>
      <c r="N91">
        <f>IFERROR(INDEX(Settings!$C:$C, MATCH($B91, Settings!$A:$A, 0)), 0)</f>
        <v/>
      </c>
      <c r="O91">
        <f>IFERROR($L91*(1-$M91-$N91),0)</f>
        <v/>
      </c>
      <c r="P91">
        <f>IFERROR($G91/$H91*1000,0)</f>
        <v/>
      </c>
      <c r="Q91">
        <f>IFERROR($G91/$I91,0)</f>
        <v/>
      </c>
      <c r="R91">
        <f>IFERROR($I91/$H91,0)</f>
        <v/>
      </c>
      <c r="S91">
        <f>IFERROR($K91/$I91,0)</f>
        <v/>
      </c>
      <c r="T91">
        <f>IFERROR($G91/$K91,0)</f>
        <v/>
      </c>
      <c r="U91">
        <f>IFERROR($O91/$G91,0)</f>
        <v/>
      </c>
      <c r="V91">
        <f>IFERROR($O91/$H91*1000,0)</f>
        <v/>
      </c>
      <c r="W91">
        <f>IFERROR(ISOWEEKNUM($A91),"")</f>
        <v/>
      </c>
    </row>
    <row r="92">
      <c r="M92">
        <f>IFERROR(INDEX(Settings!$B:$B, MATCH($B92, Settings!$A:$A, 0)), 0)</f>
        <v/>
      </c>
      <c r="N92">
        <f>IFERROR(INDEX(Settings!$C:$C, MATCH($B92, Settings!$A:$A, 0)), 0)</f>
        <v/>
      </c>
      <c r="O92">
        <f>IFERROR($L92*(1-$M92-$N92),0)</f>
        <v/>
      </c>
      <c r="P92">
        <f>IFERROR($G92/$H92*1000,0)</f>
        <v/>
      </c>
      <c r="Q92">
        <f>IFERROR($G92/$I92,0)</f>
        <v/>
      </c>
      <c r="R92">
        <f>IFERROR($I92/$H92,0)</f>
        <v/>
      </c>
      <c r="S92">
        <f>IFERROR($K92/$I92,0)</f>
        <v/>
      </c>
      <c r="T92">
        <f>IFERROR($G92/$K92,0)</f>
        <v/>
      </c>
      <c r="U92">
        <f>IFERROR($O92/$G92,0)</f>
        <v/>
      </c>
      <c r="V92">
        <f>IFERROR($O92/$H92*1000,0)</f>
        <v/>
      </c>
      <c r="W92">
        <f>IFERROR(ISOWEEKNUM($A92),"")</f>
        <v/>
      </c>
    </row>
    <row r="93">
      <c r="M93">
        <f>IFERROR(INDEX(Settings!$B:$B, MATCH($B93, Settings!$A:$A, 0)), 0)</f>
        <v/>
      </c>
      <c r="N93">
        <f>IFERROR(INDEX(Settings!$C:$C, MATCH($B93, Settings!$A:$A, 0)), 0)</f>
        <v/>
      </c>
      <c r="O93">
        <f>IFERROR($L93*(1-$M93-$N93),0)</f>
        <v/>
      </c>
      <c r="P93">
        <f>IFERROR($G93/$H93*1000,0)</f>
        <v/>
      </c>
      <c r="Q93">
        <f>IFERROR($G93/$I93,0)</f>
        <v/>
      </c>
      <c r="R93">
        <f>IFERROR($I93/$H93,0)</f>
        <v/>
      </c>
      <c r="S93">
        <f>IFERROR($K93/$I93,0)</f>
        <v/>
      </c>
      <c r="T93">
        <f>IFERROR($G93/$K93,0)</f>
        <v/>
      </c>
      <c r="U93">
        <f>IFERROR($O93/$G93,0)</f>
        <v/>
      </c>
      <c r="V93">
        <f>IFERROR($O93/$H93*1000,0)</f>
        <v/>
      </c>
      <c r="W93">
        <f>IFERROR(ISOWEEKNUM($A93),"")</f>
        <v/>
      </c>
    </row>
    <row r="94">
      <c r="M94">
        <f>IFERROR(INDEX(Settings!$B:$B, MATCH($B94, Settings!$A:$A, 0)), 0)</f>
        <v/>
      </c>
      <c r="N94">
        <f>IFERROR(INDEX(Settings!$C:$C, MATCH($B94, Settings!$A:$A, 0)), 0)</f>
        <v/>
      </c>
      <c r="O94">
        <f>IFERROR($L94*(1-$M94-$N94),0)</f>
        <v/>
      </c>
      <c r="P94">
        <f>IFERROR($G94/$H94*1000,0)</f>
        <v/>
      </c>
      <c r="Q94">
        <f>IFERROR($G94/$I94,0)</f>
        <v/>
      </c>
      <c r="R94">
        <f>IFERROR($I94/$H94,0)</f>
        <v/>
      </c>
      <c r="S94">
        <f>IFERROR($K94/$I94,0)</f>
        <v/>
      </c>
      <c r="T94">
        <f>IFERROR($G94/$K94,0)</f>
        <v/>
      </c>
      <c r="U94">
        <f>IFERROR($O94/$G94,0)</f>
        <v/>
      </c>
      <c r="V94">
        <f>IFERROR($O94/$H94*1000,0)</f>
        <v/>
      </c>
      <c r="W94">
        <f>IFERROR(ISOWEEKNUM($A94),"")</f>
        <v/>
      </c>
    </row>
    <row r="95">
      <c r="M95">
        <f>IFERROR(INDEX(Settings!$B:$B, MATCH($B95, Settings!$A:$A, 0)), 0)</f>
        <v/>
      </c>
      <c r="N95">
        <f>IFERROR(INDEX(Settings!$C:$C, MATCH($B95, Settings!$A:$A, 0)), 0)</f>
        <v/>
      </c>
      <c r="O95">
        <f>IFERROR($L95*(1-$M95-$N95),0)</f>
        <v/>
      </c>
      <c r="P95">
        <f>IFERROR($G95/$H95*1000,0)</f>
        <v/>
      </c>
      <c r="Q95">
        <f>IFERROR($G95/$I95,0)</f>
        <v/>
      </c>
      <c r="R95">
        <f>IFERROR($I95/$H95,0)</f>
        <v/>
      </c>
      <c r="S95">
        <f>IFERROR($K95/$I95,0)</f>
        <v/>
      </c>
      <c r="T95">
        <f>IFERROR($G95/$K95,0)</f>
        <v/>
      </c>
      <c r="U95">
        <f>IFERROR($O95/$G95,0)</f>
        <v/>
      </c>
      <c r="V95">
        <f>IFERROR($O95/$H95*1000,0)</f>
        <v/>
      </c>
      <c r="W95">
        <f>IFERROR(ISOWEEKNUM($A95),"")</f>
        <v/>
      </c>
    </row>
    <row r="96">
      <c r="M96">
        <f>IFERROR(INDEX(Settings!$B:$B, MATCH($B96, Settings!$A:$A, 0)), 0)</f>
        <v/>
      </c>
      <c r="N96">
        <f>IFERROR(INDEX(Settings!$C:$C, MATCH($B96, Settings!$A:$A, 0)), 0)</f>
        <v/>
      </c>
      <c r="O96">
        <f>IFERROR($L96*(1-$M96-$N96),0)</f>
        <v/>
      </c>
      <c r="P96">
        <f>IFERROR($G96/$H96*1000,0)</f>
        <v/>
      </c>
      <c r="Q96">
        <f>IFERROR($G96/$I96,0)</f>
        <v/>
      </c>
      <c r="R96">
        <f>IFERROR($I96/$H96,0)</f>
        <v/>
      </c>
      <c r="S96">
        <f>IFERROR($K96/$I96,0)</f>
        <v/>
      </c>
      <c r="T96">
        <f>IFERROR($G96/$K96,0)</f>
        <v/>
      </c>
      <c r="U96">
        <f>IFERROR($O96/$G96,0)</f>
        <v/>
      </c>
      <c r="V96">
        <f>IFERROR($O96/$H96*1000,0)</f>
        <v/>
      </c>
      <c r="W96">
        <f>IFERROR(ISOWEEKNUM($A96),"")</f>
        <v/>
      </c>
    </row>
    <row r="97">
      <c r="M97">
        <f>IFERROR(INDEX(Settings!$B:$B, MATCH($B97, Settings!$A:$A, 0)), 0)</f>
        <v/>
      </c>
      <c r="N97">
        <f>IFERROR(INDEX(Settings!$C:$C, MATCH($B97, Settings!$A:$A, 0)), 0)</f>
        <v/>
      </c>
      <c r="O97">
        <f>IFERROR($L97*(1-$M97-$N97),0)</f>
        <v/>
      </c>
      <c r="P97">
        <f>IFERROR($G97/$H97*1000,0)</f>
        <v/>
      </c>
      <c r="Q97">
        <f>IFERROR($G97/$I97,0)</f>
        <v/>
      </c>
      <c r="R97">
        <f>IFERROR($I97/$H97,0)</f>
        <v/>
      </c>
      <c r="S97">
        <f>IFERROR($K97/$I97,0)</f>
        <v/>
      </c>
      <c r="T97">
        <f>IFERROR($G97/$K97,0)</f>
        <v/>
      </c>
      <c r="U97">
        <f>IFERROR($O97/$G97,0)</f>
        <v/>
      </c>
      <c r="V97">
        <f>IFERROR($O97/$H97*1000,0)</f>
        <v/>
      </c>
      <c r="W97">
        <f>IFERROR(ISOWEEKNUM($A97),"")</f>
        <v/>
      </c>
    </row>
    <row r="98">
      <c r="M98">
        <f>IFERROR(INDEX(Settings!$B:$B, MATCH($B98, Settings!$A:$A, 0)), 0)</f>
        <v/>
      </c>
      <c r="N98">
        <f>IFERROR(INDEX(Settings!$C:$C, MATCH($B98, Settings!$A:$A, 0)), 0)</f>
        <v/>
      </c>
      <c r="O98">
        <f>IFERROR($L98*(1-$M98-$N98),0)</f>
        <v/>
      </c>
      <c r="P98">
        <f>IFERROR($G98/$H98*1000,0)</f>
        <v/>
      </c>
      <c r="Q98">
        <f>IFERROR($G98/$I98,0)</f>
        <v/>
      </c>
      <c r="R98">
        <f>IFERROR($I98/$H98,0)</f>
        <v/>
      </c>
      <c r="S98">
        <f>IFERROR($K98/$I98,0)</f>
        <v/>
      </c>
      <c r="T98">
        <f>IFERROR($G98/$K98,0)</f>
        <v/>
      </c>
      <c r="U98">
        <f>IFERROR($O98/$G98,0)</f>
        <v/>
      </c>
      <c r="V98">
        <f>IFERROR($O98/$H98*1000,0)</f>
        <v/>
      </c>
      <c r="W98">
        <f>IFERROR(ISOWEEKNUM($A98),"")</f>
        <v/>
      </c>
    </row>
    <row r="99">
      <c r="M99">
        <f>IFERROR(INDEX(Settings!$B:$B, MATCH($B99, Settings!$A:$A, 0)), 0)</f>
        <v/>
      </c>
      <c r="N99">
        <f>IFERROR(INDEX(Settings!$C:$C, MATCH($B99, Settings!$A:$A, 0)), 0)</f>
        <v/>
      </c>
      <c r="O99">
        <f>IFERROR($L99*(1-$M99-$N99),0)</f>
        <v/>
      </c>
      <c r="P99">
        <f>IFERROR($G99/$H99*1000,0)</f>
        <v/>
      </c>
      <c r="Q99">
        <f>IFERROR($G99/$I99,0)</f>
        <v/>
      </c>
      <c r="R99">
        <f>IFERROR($I99/$H99,0)</f>
        <v/>
      </c>
      <c r="S99">
        <f>IFERROR($K99/$I99,0)</f>
        <v/>
      </c>
      <c r="T99">
        <f>IFERROR($G99/$K99,0)</f>
        <v/>
      </c>
      <c r="U99">
        <f>IFERROR($O99/$G99,0)</f>
        <v/>
      </c>
      <c r="V99">
        <f>IFERROR($O99/$H99*1000,0)</f>
        <v/>
      </c>
      <c r="W99">
        <f>IFERROR(ISOWEEKNUM($A99),"")</f>
        <v/>
      </c>
    </row>
    <row r="100">
      <c r="M100">
        <f>IFERROR(INDEX(Settings!$B:$B, MATCH($B100, Settings!$A:$A, 0)), 0)</f>
        <v/>
      </c>
      <c r="N100">
        <f>IFERROR(INDEX(Settings!$C:$C, MATCH($B100, Settings!$A:$A, 0)), 0)</f>
        <v/>
      </c>
      <c r="O100">
        <f>IFERROR($L100*(1-$M100-$N100),0)</f>
        <v/>
      </c>
      <c r="P100">
        <f>IFERROR($G100/$H100*1000,0)</f>
        <v/>
      </c>
      <c r="Q100">
        <f>IFERROR($G100/$I100,0)</f>
        <v/>
      </c>
      <c r="R100">
        <f>IFERROR($I100/$H100,0)</f>
        <v/>
      </c>
      <c r="S100">
        <f>IFERROR($K100/$I100,0)</f>
        <v/>
      </c>
      <c r="T100">
        <f>IFERROR($G100/$K100,0)</f>
        <v/>
      </c>
      <c r="U100">
        <f>IFERROR($O100/$G100,0)</f>
        <v/>
      </c>
      <c r="V100">
        <f>IFERROR($O100/$H100*1000,0)</f>
        <v/>
      </c>
      <c r="W100">
        <f>IFERROR(ISOWEEKNUM($A100),"")</f>
        <v/>
      </c>
    </row>
    <row r="101">
      <c r="M101">
        <f>IFERROR(INDEX(Settings!$B:$B, MATCH($B101, Settings!$A:$A, 0)), 0)</f>
        <v/>
      </c>
      <c r="N101">
        <f>IFERROR(INDEX(Settings!$C:$C, MATCH($B101, Settings!$A:$A, 0)), 0)</f>
        <v/>
      </c>
      <c r="O101">
        <f>IFERROR($L101*(1-$M101-$N101),0)</f>
        <v/>
      </c>
      <c r="P101">
        <f>IFERROR($G101/$H101*1000,0)</f>
        <v/>
      </c>
      <c r="Q101">
        <f>IFERROR($G101/$I101,0)</f>
        <v/>
      </c>
      <c r="R101">
        <f>IFERROR($I101/$H101,0)</f>
        <v/>
      </c>
      <c r="S101">
        <f>IFERROR($K101/$I101,0)</f>
        <v/>
      </c>
      <c r="T101">
        <f>IFERROR($G101/$K101,0)</f>
        <v/>
      </c>
      <c r="U101">
        <f>IFERROR($O101/$G101,0)</f>
        <v/>
      </c>
      <c r="V101">
        <f>IFERROR($O101/$H101*1000,0)</f>
        <v/>
      </c>
      <c r="W101">
        <f>IFERROR(ISOWEEKNUM($A101),"")</f>
        <v/>
      </c>
    </row>
    <row r="102">
      <c r="M102">
        <f>IFERROR(INDEX(Settings!$B:$B, MATCH($B102, Settings!$A:$A, 0)), 0)</f>
        <v/>
      </c>
      <c r="N102">
        <f>IFERROR(INDEX(Settings!$C:$C, MATCH($B102, Settings!$A:$A, 0)), 0)</f>
        <v/>
      </c>
      <c r="O102">
        <f>IFERROR($L102*(1-$M102-$N102),0)</f>
        <v/>
      </c>
      <c r="P102">
        <f>IFERROR($G102/$H102*1000,0)</f>
        <v/>
      </c>
      <c r="Q102">
        <f>IFERROR($G102/$I102,0)</f>
        <v/>
      </c>
      <c r="R102">
        <f>IFERROR($I102/$H102,0)</f>
        <v/>
      </c>
      <c r="S102">
        <f>IFERROR($K102/$I102,0)</f>
        <v/>
      </c>
      <c r="T102">
        <f>IFERROR($G102/$K102,0)</f>
        <v/>
      </c>
      <c r="U102">
        <f>IFERROR($O102/$G102,0)</f>
        <v/>
      </c>
      <c r="V102">
        <f>IFERROR($O102/$H102*1000,0)</f>
        <v/>
      </c>
      <c r="W102">
        <f>IFERROR(ISOWEEKNUM($A102),"")</f>
        <v/>
      </c>
    </row>
    <row r="103">
      <c r="M103">
        <f>IFERROR(INDEX(Settings!$B:$B, MATCH($B103, Settings!$A:$A, 0)), 0)</f>
        <v/>
      </c>
      <c r="N103">
        <f>IFERROR(INDEX(Settings!$C:$C, MATCH($B103, Settings!$A:$A, 0)), 0)</f>
        <v/>
      </c>
      <c r="O103">
        <f>IFERROR($L103*(1-$M103-$N103),0)</f>
        <v/>
      </c>
      <c r="P103">
        <f>IFERROR($G103/$H103*1000,0)</f>
        <v/>
      </c>
      <c r="Q103">
        <f>IFERROR($G103/$I103,0)</f>
        <v/>
      </c>
      <c r="R103">
        <f>IFERROR($I103/$H103,0)</f>
        <v/>
      </c>
      <c r="S103">
        <f>IFERROR($K103/$I103,0)</f>
        <v/>
      </c>
      <c r="T103">
        <f>IFERROR($G103/$K103,0)</f>
        <v/>
      </c>
      <c r="U103">
        <f>IFERROR($O103/$G103,0)</f>
        <v/>
      </c>
      <c r="V103">
        <f>IFERROR($O103/$H103*1000,0)</f>
        <v/>
      </c>
      <c r="W103">
        <f>IFERROR(ISOWEEKNUM($A103),"")</f>
        <v/>
      </c>
    </row>
    <row r="104">
      <c r="M104">
        <f>IFERROR(INDEX(Settings!$B:$B, MATCH($B104, Settings!$A:$A, 0)), 0)</f>
        <v/>
      </c>
      <c r="N104">
        <f>IFERROR(INDEX(Settings!$C:$C, MATCH($B104, Settings!$A:$A, 0)), 0)</f>
        <v/>
      </c>
      <c r="O104">
        <f>IFERROR($L104*(1-$M104-$N104),0)</f>
        <v/>
      </c>
      <c r="P104">
        <f>IFERROR($G104/$H104*1000,0)</f>
        <v/>
      </c>
      <c r="Q104">
        <f>IFERROR($G104/$I104,0)</f>
        <v/>
      </c>
      <c r="R104">
        <f>IFERROR($I104/$H104,0)</f>
        <v/>
      </c>
      <c r="S104">
        <f>IFERROR($K104/$I104,0)</f>
        <v/>
      </c>
      <c r="T104">
        <f>IFERROR($G104/$K104,0)</f>
        <v/>
      </c>
      <c r="U104">
        <f>IFERROR($O104/$G104,0)</f>
        <v/>
      </c>
      <c r="V104">
        <f>IFERROR($O104/$H104*1000,0)</f>
        <v/>
      </c>
      <c r="W104">
        <f>IFERROR(ISOWEEKNUM($A104),"")</f>
        <v/>
      </c>
    </row>
    <row r="105">
      <c r="M105">
        <f>IFERROR(INDEX(Settings!$B:$B, MATCH($B105, Settings!$A:$A, 0)), 0)</f>
        <v/>
      </c>
      <c r="N105">
        <f>IFERROR(INDEX(Settings!$C:$C, MATCH($B105, Settings!$A:$A, 0)), 0)</f>
        <v/>
      </c>
      <c r="O105">
        <f>IFERROR($L105*(1-$M105-$N105),0)</f>
        <v/>
      </c>
      <c r="P105">
        <f>IFERROR($G105/$H105*1000,0)</f>
        <v/>
      </c>
      <c r="Q105">
        <f>IFERROR($G105/$I105,0)</f>
        <v/>
      </c>
      <c r="R105">
        <f>IFERROR($I105/$H105,0)</f>
        <v/>
      </c>
      <c r="S105">
        <f>IFERROR($K105/$I105,0)</f>
        <v/>
      </c>
      <c r="T105">
        <f>IFERROR($G105/$K105,0)</f>
        <v/>
      </c>
      <c r="U105">
        <f>IFERROR($O105/$G105,0)</f>
        <v/>
      </c>
      <c r="V105">
        <f>IFERROR($O105/$H105*1000,0)</f>
        <v/>
      </c>
      <c r="W105">
        <f>IFERROR(ISOWEEKNUM($A105),"")</f>
        <v/>
      </c>
    </row>
    <row r="106">
      <c r="M106">
        <f>IFERROR(INDEX(Settings!$B:$B, MATCH($B106, Settings!$A:$A, 0)), 0)</f>
        <v/>
      </c>
      <c r="N106">
        <f>IFERROR(INDEX(Settings!$C:$C, MATCH($B106, Settings!$A:$A, 0)), 0)</f>
        <v/>
      </c>
      <c r="O106">
        <f>IFERROR($L106*(1-$M106-$N106),0)</f>
        <v/>
      </c>
      <c r="P106">
        <f>IFERROR($G106/$H106*1000,0)</f>
        <v/>
      </c>
      <c r="Q106">
        <f>IFERROR($G106/$I106,0)</f>
        <v/>
      </c>
      <c r="R106">
        <f>IFERROR($I106/$H106,0)</f>
        <v/>
      </c>
      <c r="S106">
        <f>IFERROR($K106/$I106,0)</f>
        <v/>
      </c>
      <c r="T106">
        <f>IFERROR($G106/$K106,0)</f>
        <v/>
      </c>
      <c r="U106">
        <f>IFERROR($O106/$G106,0)</f>
        <v/>
      </c>
      <c r="V106">
        <f>IFERROR($O106/$H106*1000,0)</f>
        <v/>
      </c>
      <c r="W106">
        <f>IFERROR(ISOWEEKNUM($A106),"")</f>
        <v/>
      </c>
    </row>
    <row r="107">
      <c r="M107">
        <f>IFERROR(INDEX(Settings!$B:$B, MATCH($B107, Settings!$A:$A, 0)), 0)</f>
        <v/>
      </c>
      <c r="N107">
        <f>IFERROR(INDEX(Settings!$C:$C, MATCH($B107, Settings!$A:$A, 0)), 0)</f>
        <v/>
      </c>
      <c r="O107">
        <f>IFERROR($L107*(1-$M107-$N107),0)</f>
        <v/>
      </c>
      <c r="P107">
        <f>IFERROR($G107/$H107*1000,0)</f>
        <v/>
      </c>
      <c r="Q107">
        <f>IFERROR($G107/$I107,0)</f>
        <v/>
      </c>
      <c r="R107">
        <f>IFERROR($I107/$H107,0)</f>
        <v/>
      </c>
      <c r="S107">
        <f>IFERROR($K107/$I107,0)</f>
        <v/>
      </c>
      <c r="T107">
        <f>IFERROR($G107/$K107,0)</f>
        <v/>
      </c>
      <c r="U107">
        <f>IFERROR($O107/$G107,0)</f>
        <v/>
      </c>
      <c r="V107">
        <f>IFERROR($O107/$H107*1000,0)</f>
        <v/>
      </c>
      <c r="W107">
        <f>IFERROR(ISOWEEKNUM($A107),"")</f>
        <v/>
      </c>
    </row>
    <row r="108">
      <c r="M108">
        <f>IFERROR(INDEX(Settings!$B:$B, MATCH($B108, Settings!$A:$A, 0)), 0)</f>
        <v/>
      </c>
      <c r="N108">
        <f>IFERROR(INDEX(Settings!$C:$C, MATCH($B108, Settings!$A:$A, 0)), 0)</f>
        <v/>
      </c>
      <c r="O108">
        <f>IFERROR($L108*(1-$M108-$N108),0)</f>
        <v/>
      </c>
      <c r="P108">
        <f>IFERROR($G108/$H108*1000,0)</f>
        <v/>
      </c>
      <c r="Q108">
        <f>IFERROR($G108/$I108,0)</f>
        <v/>
      </c>
      <c r="R108">
        <f>IFERROR($I108/$H108,0)</f>
        <v/>
      </c>
      <c r="S108">
        <f>IFERROR($K108/$I108,0)</f>
        <v/>
      </c>
      <c r="T108">
        <f>IFERROR($G108/$K108,0)</f>
        <v/>
      </c>
      <c r="U108">
        <f>IFERROR($O108/$G108,0)</f>
        <v/>
      </c>
      <c r="V108">
        <f>IFERROR($O108/$H108*1000,0)</f>
        <v/>
      </c>
      <c r="W108">
        <f>IFERROR(ISOWEEKNUM($A108),"")</f>
        <v/>
      </c>
    </row>
    <row r="109">
      <c r="M109">
        <f>IFERROR(INDEX(Settings!$B:$B, MATCH($B109, Settings!$A:$A, 0)), 0)</f>
        <v/>
      </c>
      <c r="N109">
        <f>IFERROR(INDEX(Settings!$C:$C, MATCH($B109, Settings!$A:$A, 0)), 0)</f>
        <v/>
      </c>
      <c r="O109">
        <f>IFERROR($L109*(1-$M109-$N109),0)</f>
        <v/>
      </c>
      <c r="P109">
        <f>IFERROR($G109/$H109*1000,0)</f>
        <v/>
      </c>
      <c r="Q109">
        <f>IFERROR($G109/$I109,0)</f>
        <v/>
      </c>
      <c r="R109">
        <f>IFERROR($I109/$H109,0)</f>
        <v/>
      </c>
      <c r="S109">
        <f>IFERROR($K109/$I109,0)</f>
        <v/>
      </c>
      <c r="T109">
        <f>IFERROR($G109/$K109,0)</f>
        <v/>
      </c>
      <c r="U109">
        <f>IFERROR($O109/$G109,0)</f>
        <v/>
      </c>
      <c r="V109">
        <f>IFERROR($O109/$H109*1000,0)</f>
        <v/>
      </c>
      <c r="W109">
        <f>IFERROR(ISOWEEKNUM($A109),"")</f>
        <v/>
      </c>
    </row>
    <row r="110">
      <c r="M110">
        <f>IFERROR(INDEX(Settings!$B:$B, MATCH($B110, Settings!$A:$A, 0)), 0)</f>
        <v/>
      </c>
      <c r="N110">
        <f>IFERROR(INDEX(Settings!$C:$C, MATCH($B110, Settings!$A:$A, 0)), 0)</f>
        <v/>
      </c>
      <c r="O110">
        <f>IFERROR($L110*(1-$M110-$N110),0)</f>
        <v/>
      </c>
      <c r="P110">
        <f>IFERROR($G110/$H110*1000,0)</f>
        <v/>
      </c>
      <c r="Q110">
        <f>IFERROR($G110/$I110,0)</f>
        <v/>
      </c>
      <c r="R110">
        <f>IFERROR($I110/$H110,0)</f>
        <v/>
      </c>
      <c r="S110">
        <f>IFERROR($K110/$I110,0)</f>
        <v/>
      </c>
      <c r="T110">
        <f>IFERROR($G110/$K110,0)</f>
        <v/>
      </c>
      <c r="U110">
        <f>IFERROR($O110/$G110,0)</f>
        <v/>
      </c>
      <c r="V110">
        <f>IFERROR($O110/$H110*1000,0)</f>
        <v/>
      </c>
      <c r="W110">
        <f>IFERROR(ISOWEEKNUM($A110),"")</f>
        <v/>
      </c>
    </row>
    <row r="111">
      <c r="M111">
        <f>IFERROR(INDEX(Settings!$B:$B, MATCH($B111, Settings!$A:$A, 0)), 0)</f>
        <v/>
      </c>
      <c r="N111">
        <f>IFERROR(INDEX(Settings!$C:$C, MATCH($B111, Settings!$A:$A, 0)), 0)</f>
        <v/>
      </c>
      <c r="O111">
        <f>IFERROR($L111*(1-$M111-$N111),0)</f>
        <v/>
      </c>
      <c r="P111">
        <f>IFERROR($G111/$H111*1000,0)</f>
        <v/>
      </c>
      <c r="Q111">
        <f>IFERROR($G111/$I111,0)</f>
        <v/>
      </c>
      <c r="R111">
        <f>IFERROR($I111/$H111,0)</f>
        <v/>
      </c>
      <c r="S111">
        <f>IFERROR($K111/$I111,0)</f>
        <v/>
      </c>
      <c r="T111">
        <f>IFERROR($G111/$K111,0)</f>
        <v/>
      </c>
      <c r="U111">
        <f>IFERROR($O111/$G111,0)</f>
        <v/>
      </c>
      <c r="V111">
        <f>IFERROR($O111/$H111*1000,0)</f>
        <v/>
      </c>
      <c r="W111">
        <f>IFERROR(ISOWEEKNUM($A111),"")</f>
        <v/>
      </c>
    </row>
    <row r="112">
      <c r="M112">
        <f>IFERROR(INDEX(Settings!$B:$B, MATCH($B112, Settings!$A:$A, 0)), 0)</f>
        <v/>
      </c>
      <c r="N112">
        <f>IFERROR(INDEX(Settings!$C:$C, MATCH($B112, Settings!$A:$A, 0)), 0)</f>
        <v/>
      </c>
      <c r="O112">
        <f>IFERROR($L112*(1-$M112-$N112),0)</f>
        <v/>
      </c>
      <c r="P112">
        <f>IFERROR($G112/$H112*1000,0)</f>
        <v/>
      </c>
      <c r="Q112">
        <f>IFERROR($G112/$I112,0)</f>
        <v/>
      </c>
      <c r="R112">
        <f>IFERROR($I112/$H112,0)</f>
        <v/>
      </c>
      <c r="S112">
        <f>IFERROR($K112/$I112,0)</f>
        <v/>
      </c>
      <c r="T112">
        <f>IFERROR($G112/$K112,0)</f>
        <v/>
      </c>
      <c r="U112">
        <f>IFERROR($O112/$G112,0)</f>
        <v/>
      </c>
      <c r="V112">
        <f>IFERROR($O112/$H112*1000,0)</f>
        <v/>
      </c>
      <c r="W112">
        <f>IFERROR(ISOWEEKNUM($A112),"")</f>
        <v/>
      </c>
    </row>
    <row r="113">
      <c r="M113">
        <f>IFERROR(INDEX(Settings!$B:$B, MATCH($B113, Settings!$A:$A, 0)), 0)</f>
        <v/>
      </c>
      <c r="N113">
        <f>IFERROR(INDEX(Settings!$C:$C, MATCH($B113, Settings!$A:$A, 0)), 0)</f>
        <v/>
      </c>
      <c r="O113">
        <f>IFERROR($L113*(1-$M113-$N113),0)</f>
        <v/>
      </c>
      <c r="P113">
        <f>IFERROR($G113/$H113*1000,0)</f>
        <v/>
      </c>
      <c r="Q113">
        <f>IFERROR($G113/$I113,0)</f>
        <v/>
      </c>
      <c r="R113">
        <f>IFERROR($I113/$H113,0)</f>
        <v/>
      </c>
      <c r="S113">
        <f>IFERROR($K113/$I113,0)</f>
        <v/>
      </c>
      <c r="T113">
        <f>IFERROR($G113/$K113,0)</f>
        <v/>
      </c>
      <c r="U113">
        <f>IFERROR($O113/$G113,0)</f>
        <v/>
      </c>
      <c r="V113">
        <f>IFERROR($O113/$H113*1000,0)</f>
        <v/>
      </c>
      <c r="W113">
        <f>IFERROR(ISOWEEKNUM($A113),"")</f>
        <v/>
      </c>
    </row>
    <row r="114">
      <c r="M114">
        <f>IFERROR(INDEX(Settings!$B:$B, MATCH($B114, Settings!$A:$A, 0)), 0)</f>
        <v/>
      </c>
      <c r="N114">
        <f>IFERROR(INDEX(Settings!$C:$C, MATCH($B114, Settings!$A:$A, 0)), 0)</f>
        <v/>
      </c>
      <c r="O114">
        <f>IFERROR($L114*(1-$M114-$N114),0)</f>
        <v/>
      </c>
      <c r="P114">
        <f>IFERROR($G114/$H114*1000,0)</f>
        <v/>
      </c>
      <c r="Q114">
        <f>IFERROR($G114/$I114,0)</f>
        <v/>
      </c>
      <c r="R114">
        <f>IFERROR($I114/$H114,0)</f>
        <v/>
      </c>
      <c r="S114">
        <f>IFERROR($K114/$I114,0)</f>
        <v/>
      </c>
      <c r="T114">
        <f>IFERROR($G114/$K114,0)</f>
        <v/>
      </c>
      <c r="U114">
        <f>IFERROR($O114/$G114,0)</f>
        <v/>
      </c>
      <c r="V114">
        <f>IFERROR($O114/$H114*1000,0)</f>
        <v/>
      </c>
      <c r="W114">
        <f>IFERROR(ISOWEEKNUM($A114),"")</f>
        <v/>
      </c>
    </row>
    <row r="115">
      <c r="M115">
        <f>IFERROR(INDEX(Settings!$B:$B, MATCH($B115, Settings!$A:$A, 0)), 0)</f>
        <v/>
      </c>
      <c r="N115">
        <f>IFERROR(INDEX(Settings!$C:$C, MATCH($B115, Settings!$A:$A, 0)), 0)</f>
        <v/>
      </c>
      <c r="O115">
        <f>IFERROR($L115*(1-$M115-$N115),0)</f>
        <v/>
      </c>
      <c r="P115">
        <f>IFERROR($G115/$H115*1000,0)</f>
        <v/>
      </c>
      <c r="Q115">
        <f>IFERROR($G115/$I115,0)</f>
        <v/>
      </c>
      <c r="R115">
        <f>IFERROR($I115/$H115,0)</f>
        <v/>
      </c>
      <c r="S115">
        <f>IFERROR($K115/$I115,0)</f>
        <v/>
      </c>
      <c r="T115">
        <f>IFERROR($G115/$K115,0)</f>
        <v/>
      </c>
      <c r="U115">
        <f>IFERROR($O115/$G115,0)</f>
        <v/>
      </c>
      <c r="V115">
        <f>IFERROR($O115/$H115*1000,0)</f>
        <v/>
      </c>
      <c r="W115">
        <f>IFERROR(ISOWEEKNUM($A115),"")</f>
        <v/>
      </c>
    </row>
    <row r="116">
      <c r="M116">
        <f>IFERROR(INDEX(Settings!$B:$B, MATCH($B116, Settings!$A:$A, 0)), 0)</f>
        <v/>
      </c>
      <c r="N116">
        <f>IFERROR(INDEX(Settings!$C:$C, MATCH($B116, Settings!$A:$A, 0)), 0)</f>
        <v/>
      </c>
      <c r="O116">
        <f>IFERROR($L116*(1-$M116-$N116),0)</f>
        <v/>
      </c>
      <c r="P116">
        <f>IFERROR($G116/$H116*1000,0)</f>
        <v/>
      </c>
      <c r="Q116">
        <f>IFERROR($G116/$I116,0)</f>
        <v/>
      </c>
      <c r="R116">
        <f>IFERROR($I116/$H116,0)</f>
        <v/>
      </c>
      <c r="S116">
        <f>IFERROR($K116/$I116,0)</f>
        <v/>
      </c>
      <c r="T116">
        <f>IFERROR($G116/$K116,0)</f>
        <v/>
      </c>
      <c r="U116">
        <f>IFERROR($O116/$G116,0)</f>
        <v/>
      </c>
      <c r="V116">
        <f>IFERROR($O116/$H116*1000,0)</f>
        <v/>
      </c>
      <c r="W116">
        <f>IFERROR(ISOWEEKNUM($A116),"")</f>
        <v/>
      </c>
    </row>
    <row r="117">
      <c r="M117">
        <f>IFERROR(INDEX(Settings!$B:$B, MATCH($B117, Settings!$A:$A, 0)), 0)</f>
        <v/>
      </c>
      <c r="N117">
        <f>IFERROR(INDEX(Settings!$C:$C, MATCH($B117, Settings!$A:$A, 0)), 0)</f>
        <v/>
      </c>
      <c r="O117">
        <f>IFERROR($L117*(1-$M117-$N117),0)</f>
        <v/>
      </c>
      <c r="P117">
        <f>IFERROR($G117/$H117*1000,0)</f>
        <v/>
      </c>
      <c r="Q117">
        <f>IFERROR($G117/$I117,0)</f>
        <v/>
      </c>
      <c r="R117">
        <f>IFERROR($I117/$H117,0)</f>
        <v/>
      </c>
      <c r="S117">
        <f>IFERROR($K117/$I117,0)</f>
        <v/>
      </c>
      <c r="T117">
        <f>IFERROR($G117/$K117,0)</f>
        <v/>
      </c>
      <c r="U117">
        <f>IFERROR($O117/$G117,0)</f>
        <v/>
      </c>
      <c r="V117">
        <f>IFERROR($O117/$H117*1000,0)</f>
        <v/>
      </c>
      <c r="W117">
        <f>IFERROR(ISOWEEKNUM($A117),"")</f>
        <v/>
      </c>
    </row>
    <row r="118">
      <c r="M118">
        <f>IFERROR(INDEX(Settings!$B:$B, MATCH($B118, Settings!$A:$A, 0)), 0)</f>
        <v/>
      </c>
      <c r="N118">
        <f>IFERROR(INDEX(Settings!$C:$C, MATCH($B118, Settings!$A:$A, 0)), 0)</f>
        <v/>
      </c>
      <c r="O118">
        <f>IFERROR($L118*(1-$M118-$N118),0)</f>
        <v/>
      </c>
      <c r="P118">
        <f>IFERROR($G118/$H118*1000,0)</f>
        <v/>
      </c>
      <c r="Q118">
        <f>IFERROR($G118/$I118,0)</f>
        <v/>
      </c>
      <c r="R118">
        <f>IFERROR($I118/$H118,0)</f>
        <v/>
      </c>
      <c r="S118">
        <f>IFERROR($K118/$I118,0)</f>
        <v/>
      </c>
      <c r="T118">
        <f>IFERROR($G118/$K118,0)</f>
        <v/>
      </c>
      <c r="U118">
        <f>IFERROR($O118/$G118,0)</f>
        <v/>
      </c>
      <c r="V118">
        <f>IFERROR($O118/$H118*1000,0)</f>
        <v/>
      </c>
      <c r="W118">
        <f>IFERROR(ISOWEEKNUM($A118),"")</f>
        <v/>
      </c>
    </row>
    <row r="119">
      <c r="M119">
        <f>IFERROR(INDEX(Settings!$B:$B, MATCH($B119, Settings!$A:$A, 0)), 0)</f>
        <v/>
      </c>
      <c r="N119">
        <f>IFERROR(INDEX(Settings!$C:$C, MATCH($B119, Settings!$A:$A, 0)), 0)</f>
        <v/>
      </c>
      <c r="O119">
        <f>IFERROR($L119*(1-$M119-$N119),0)</f>
        <v/>
      </c>
      <c r="P119">
        <f>IFERROR($G119/$H119*1000,0)</f>
        <v/>
      </c>
      <c r="Q119">
        <f>IFERROR($G119/$I119,0)</f>
        <v/>
      </c>
      <c r="R119">
        <f>IFERROR($I119/$H119,0)</f>
        <v/>
      </c>
      <c r="S119">
        <f>IFERROR($K119/$I119,0)</f>
        <v/>
      </c>
      <c r="T119">
        <f>IFERROR($G119/$K119,0)</f>
        <v/>
      </c>
      <c r="U119">
        <f>IFERROR($O119/$G119,0)</f>
        <v/>
      </c>
      <c r="V119">
        <f>IFERROR($O119/$H119*1000,0)</f>
        <v/>
      </c>
      <c r="W119">
        <f>IFERROR(ISOWEEKNUM($A119),"")</f>
        <v/>
      </c>
    </row>
    <row r="120">
      <c r="M120">
        <f>IFERROR(INDEX(Settings!$B:$B, MATCH($B120, Settings!$A:$A, 0)), 0)</f>
        <v/>
      </c>
      <c r="N120">
        <f>IFERROR(INDEX(Settings!$C:$C, MATCH($B120, Settings!$A:$A, 0)), 0)</f>
        <v/>
      </c>
      <c r="O120">
        <f>IFERROR($L120*(1-$M120-$N120),0)</f>
        <v/>
      </c>
      <c r="P120">
        <f>IFERROR($G120/$H120*1000,0)</f>
        <v/>
      </c>
      <c r="Q120">
        <f>IFERROR($G120/$I120,0)</f>
        <v/>
      </c>
      <c r="R120">
        <f>IFERROR($I120/$H120,0)</f>
        <v/>
      </c>
      <c r="S120">
        <f>IFERROR($K120/$I120,0)</f>
        <v/>
      </c>
      <c r="T120">
        <f>IFERROR($G120/$K120,0)</f>
        <v/>
      </c>
      <c r="U120">
        <f>IFERROR($O120/$G120,0)</f>
        <v/>
      </c>
      <c r="V120">
        <f>IFERROR($O120/$H120*1000,0)</f>
        <v/>
      </c>
      <c r="W120">
        <f>IFERROR(ISOWEEKNUM($A120),"")</f>
        <v/>
      </c>
    </row>
    <row r="121">
      <c r="M121">
        <f>IFERROR(INDEX(Settings!$B:$B, MATCH($B121, Settings!$A:$A, 0)), 0)</f>
        <v/>
      </c>
      <c r="N121">
        <f>IFERROR(INDEX(Settings!$C:$C, MATCH($B121, Settings!$A:$A, 0)), 0)</f>
        <v/>
      </c>
      <c r="O121">
        <f>IFERROR($L121*(1-$M121-$N121),0)</f>
        <v/>
      </c>
      <c r="P121">
        <f>IFERROR($G121/$H121*1000,0)</f>
        <v/>
      </c>
      <c r="Q121">
        <f>IFERROR($G121/$I121,0)</f>
        <v/>
      </c>
      <c r="R121">
        <f>IFERROR($I121/$H121,0)</f>
        <v/>
      </c>
      <c r="S121">
        <f>IFERROR($K121/$I121,0)</f>
        <v/>
      </c>
      <c r="T121">
        <f>IFERROR($G121/$K121,0)</f>
        <v/>
      </c>
      <c r="U121">
        <f>IFERROR($O121/$G121,0)</f>
        <v/>
      </c>
      <c r="V121">
        <f>IFERROR($O121/$H121*1000,0)</f>
        <v/>
      </c>
      <c r="W121">
        <f>IFERROR(ISOWEEKNUM($A121),"")</f>
        <v/>
      </c>
    </row>
    <row r="122">
      <c r="M122">
        <f>IFERROR(INDEX(Settings!$B:$B, MATCH($B122, Settings!$A:$A, 0)), 0)</f>
        <v/>
      </c>
      <c r="N122">
        <f>IFERROR(INDEX(Settings!$C:$C, MATCH($B122, Settings!$A:$A, 0)), 0)</f>
        <v/>
      </c>
      <c r="O122">
        <f>IFERROR($L122*(1-$M122-$N122),0)</f>
        <v/>
      </c>
      <c r="P122">
        <f>IFERROR($G122/$H122*1000,0)</f>
        <v/>
      </c>
      <c r="Q122">
        <f>IFERROR($G122/$I122,0)</f>
        <v/>
      </c>
      <c r="R122">
        <f>IFERROR($I122/$H122,0)</f>
        <v/>
      </c>
      <c r="S122">
        <f>IFERROR($K122/$I122,0)</f>
        <v/>
      </c>
      <c r="T122">
        <f>IFERROR($G122/$K122,0)</f>
        <v/>
      </c>
      <c r="U122">
        <f>IFERROR($O122/$G122,0)</f>
        <v/>
      </c>
      <c r="V122">
        <f>IFERROR($O122/$H122*1000,0)</f>
        <v/>
      </c>
      <c r="W122">
        <f>IFERROR(ISOWEEKNUM($A122),"")</f>
        <v/>
      </c>
    </row>
    <row r="123">
      <c r="M123">
        <f>IFERROR(INDEX(Settings!$B:$B, MATCH($B123, Settings!$A:$A, 0)), 0)</f>
        <v/>
      </c>
      <c r="N123">
        <f>IFERROR(INDEX(Settings!$C:$C, MATCH($B123, Settings!$A:$A, 0)), 0)</f>
        <v/>
      </c>
      <c r="O123">
        <f>IFERROR($L123*(1-$M123-$N123),0)</f>
        <v/>
      </c>
      <c r="P123">
        <f>IFERROR($G123/$H123*1000,0)</f>
        <v/>
      </c>
      <c r="Q123">
        <f>IFERROR($G123/$I123,0)</f>
        <v/>
      </c>
      <c r="R123">
        <f>IFERROR($I123/$H123,0)</f>
        <v/>
      </c>
      <c r="S123">
        <f>IFERROR($K123/$I123,0)</f>
        <v/>
      </c>
      <c r="T123">
        <f>IFERROR($G123/$K123,0)</f>
        <v/>
      </c>
      <c r="U123">
        <f>IFERROR($O123/$G123,0)</f>
        <v/>
      </c>
      <c r="V123">
        <f>IFERROR($O123/$H123*1000,0)</f>
        <v/>
      </c>
      <c r="W123">
        <f>IFERROR(ISOWEEKNUM($A123),"")</f>
        <v/>
      </c>
    </row>
    <row r="124">
      <c r="M124">
        <f>IFERROR(INDEX(Settings!$B:$B, MATCH($B124, Settings!$A:$A, 0)), 0)</f>
        <v/>
      </c>
      <c r="N124">
        <f>IFERROR(INDEX(Settings!$C:$C, MATCH($B124, Settings!$A:$A, 0)), 0)</f>
        <v/>
      </c>
      <c r="O124">
        <f>IFERROR($L124*(1-$M124-$N124),0)</f>
        <v/>
      </c>
      <c r="P124">
        <f>IFERROR($G124/$H124*1000,0)</f>
        <v/>
      </c>
      <c r="Q124">
        <f>IFERROR($G124/$I124,0)</f>
        <v/>
      </c>
      <c r="R124">
        <f>IFERROR($I124/$H124,0)</f>
        <v/>
      </c>
      <c r="S124">
        <f>IFERROR($K124/$I124,0)</f>
        <v/>
      </c>
      <c r="T124">
        <f>IFERROR($G124/$K124,0)</f>
        <v/>
      </c>
      <c r="U124">
        <f>IFERROR($O124/$G124,0)</f>
        <v/>
      </c>
      <c r="V124">
        <f>IFERROR($O124/$H124*1000,0)</f>
        <v/>
      </c>
      <c r="W124">
        <f>IFERROR(ISOWEEKNUM($A124),"")</f>
        <v/>
      </c>
    </row>
    <row r="125">
      <c r="M125">
        <f>IFERROR(INDEX(Settings!$B:$B, MATCH($B125, Settings!$A:$A, 0)), 0)</f>
        <v/>
      </c>
      <c r="N125">
        <f>IFERROR(INDEX(Settings!$C:$C, MATCH($B125, Settings!$A:$A, 0)), 0)</f>
        <v/>
      </c>
      <c r="O125">
        <f>IFERROR($L125*(1-$M125-$N125),0)</f>
        <v/>
      </c>
      <c r="P125">
        <f>IFERROR($G125/$H125*1000,0)</f>
        <v/>
      </c>
      <c r="Q125">
        <f>IFERROR($G125/$I125,0)</f>
        <v/>
      </c>
      <c r="R125">
        <f>IFERROR($I125/$H125,0)</f>
        <v/>
      </c>
      <c r="S125">
        <f>IFERROR($K125/$I125,0)</f>
        <v/>
      </c>
      <c r="T125">
        <f>IFERROR($G125/$K125,0)</f>
        <v/>
      </c>
      <c r="U125">
        <f>IFERROR($O125/$G125,0)</f>
        <v/>
      </c>
      <c r="V125">
        <f>IFERROR($O125/$H125*1000,0)</f>
        <v/>
      </c>
      <c r="W125">
        <f>IFERROR(ISOWEEKNUM($A125),"")</f>
        <v/>
      </c>
    </row>
    <row r="126">
      <c r="M126">
        <f>IFERROR(INDEX(Settings!$B:$B, MATCH($B126, Settings!$A:$A, 0)), 0)</f>
        <v/>
      </c>
      <c r="N126">
        <f>IFERROR(INDEX(Settings!$C:$C, MATCH($B126, Settings!$A:$A, 0)), 0)</f>
        <v/>
      </c>
      <c r="O126">
        <f>IFERROR($L126*(1-$M126-$N126),0)</f>
        <v/>
      </c>
      <c r="P126">
        <f>IFERROR($G126/$H126*1000,0)</f>
        <v/>
      </c>
      <c r="Q126">
        <f>IFERROR($G126/$I126,0)</f>
        <v/>
      </c>
      <c r="R126">
        <f>IFERROR($I126/$H126,0)</f>
        <v/>
      </c>
      <c r="S126">
        <f>IFERROR($K126/$I126,0)</f>
        <v/>
      </c>
      <c r="T126">
        <f>IFERROR($G126/$K126,0)</f>
        <v/>
      </c>
      <c r="U126">
        <f>IFERROR($O126/$G126,0)</f>
        <v/>
      </c>
      <c r="V126">
        <f>IFERROR($O126/$H126*1000,0)</f>
        <v/>
      </c>
      <c r="W126">
        <f>IFERROR(ISOWEEKNUM($A126),"")</f>
        <v/>
      </c>
    </row>
    <row r="127">
      <c r="M127">
        <f>IFERROR(INDEX(Settings!$B:$B, MATCH($B127, Settings!$A:$A, 0)), 0)</f>
        <v/>
      </c>
      <c r="N127">
        <f>IFERROR(INDEX(Settings!$C:$C, MATCH($B127, Settings!$A:$A, 0)), 0)</f>
        <v/>
      </c>
      <c r="O127">
        <f>IFERROR($L127*(1-$M127-$N127),0)</f>
        <v/>
      </c>
      <c r="P127">
        <f>IFERROR($G127/$H127*1000,0)</f>
        <v/>
      </c>
      <c r="Q127">
        <f>IFERROR($G127/$I127,0)</f>
        <v/>
      </c>
      <c r="R127">
        <f>IFERROR($I127/$H127,0)</f>
        <v/>
      </c>
      <c r="S127">
        <f>IFERROR($K127/$I127,0)</f>
        <v/>
      </c>
      <c r="T127">
        <f>IFERROR($G127/$K127,0)</f>
        <v/>
      </c>
      <c r="U127">
        <f>IFERROR($O127/$G127,0)</f>
        <v/>
      </c>
      <c r="V127">
        <f>IFERROR($O127/$H127*1000,0)</f>
        <v/>
      </c>
      <c r="W127">
        <f>IFERROR(ISOWEEKNUM($A127),"")</f>
        <v/>
      </c>
    </row>
    <row r="128">
      <c r="M128">
        <f>IFERROR(INDEX(Settings!$B:$B, MATCH($B128, Settings!$A:$A, 0)), 0)</f>
        <v/>
      </c>
      <c r="N128">
        <f>IFERROR(INDEX(Settings!$C:$C, MATCH($B128, Settings!$A:$A, 0)), 0)</f>
        <v/>
      </c>
      <c r="O128">
        <f>IFERROR($L128*(1-$M128-$N128),0)</f>
        <v/>
      </c>
      <c r="P128">
        <f>IFERROR($G128/$H128*1000,0)</f>
        <v/>
      </c>
      <c r="Q128">
        <f>IFERROR($G128/$I128,0)</f>
        <v/>
      </c>
      <c r="R128">
        <f>IFERROR($I128/$H128,0)</f>
        <v/>
      </c>
      <c r="S128">
        <f>IFERROR($K128/$I128,0)</f>
        <v/>
      </c>
      <c r="T128">
        <f>IFERROR($G128/$K128,0)</f>
        <v/>
      </c>
      <c r="U128">
        <f>IFERROR($O128/$G128,0)</f>
        <v/>
      </c>
      <c r="V128">
        <f>IFERROR($O128/$H128*1000,0)</f>
        <v/>
      </c>
      <c r="W128">
        <f>IFERROR(ISOWEEKNUM($A128),"")</f>
        <v/>
      </c>
    </row>
    <row r="129">
      <c r="M129">
        <f>IFERROR(INDEX(Settings!$B:$B, MATCH($B129, Settings!$A:$A, 0)), 0)</f>
        <v/>
      </c>
      <c r="N129">
        <f>IFERROR(INDEX(Settings!$C:$C, MATCH($B129, Settings!$A:$A, 0)), 0)</f>
        <v/>
      </c>
      <c r="O129">
        <f>IFERROR($L129*(1-$M129-$N129),0)</f>
        <v/>
      </c>
      <c r="P129">
        <f>IFERROR($G129/$H129*1000,0)</f>
        <v/>
      </c>
      <c r="Q129">
        <f>IFERROR($G129/$I129,0)</f>
        <v/>
      </c>
      <c r="R129">
        <f>IFERROR($I129/$H129,0)</f>
        <v/>
      </c>
      <c r="S129">
        <f>IFERROR($K129/$I129,0)</f>
        <v/>
      </c>
      <c r="T129">
        <f>IFERROR($G129/$K129,0)</f>
        <v/>
      </c>
      <c r="U129">
        <f>IFERROR($O129/$G129,0)</f>
        <v/>
      </c>
      <c r="V129">
        <f>IFERROR($O129/$H129*1000,0)</f>
        <v/>
      </c>
      <c r="W129">
        <f>IFERROR(ISOWEEKNUM($A129),"")</f>
        <v/>
      </c>
    </row>
    <row r="130">
      <c r="M130">
        <f>IFERROR(INDEX(Settings!$B:$B, MATCH($B130, Settings!$A:$A, 0)), 0)</f>
        <v/>
      </c>
      <c r="N130">
        <f>IFERROR(INDEX(Settings!$C:$C, MATCH($B130, Settings!$A:$A, 0)), 0)</f>
        <v/>
      </c>
      <c r="O130">
        <f>IFERROR($L130*(1-$M130-$N130),0)</f>
        <v/>
      </c>
      <c r="P130">
        <f>IFERROR($G130/$H130*1000,0)</f>
        <v/>
      </c>
      <c r="Q130">
        <f>IFERROR($G130/$I130,0)</f>
        <v/>
      </c>
      <c r="R130">
        <f>IFERROR($I130/$H130,0)</f>
        <v/>
      </c>
      <c r="S130">
        <f>IFERROR($K130/$I130,0)</f>
        <v/>
      </c>
      <c r="T130">
        <f>IFERROR($G130/$K130,0)</f>
        <v/>
      </c>
      <c r="U130">
        <f>IFERROR($O130/$G130,0)</f>
        <v/>
      </c>
      <c r="V130">
        <f>IFERROR($O130/$H130*1000,0)</f>
        <v/>
      </c>
      <c r="W130">
        <f>IFERROR(ISOWEEKNUM($A130),"")</f>
        <v/>
      </c>
    </row>
    <row r="131">
      <c r="M131">
        <f>IFERROR(INDEX(Settings!$B:$B, MATCH($B131, Settings!$A:$A, 0)), 0)</f>
        <v/>
      </c>
      <c r="N131">
        <f>IFERROR(INDEX(Settings!$C:$C, MATCH($B131, Settings!$A:$A, 0)), 0)</f>
        <v/>
      </c>
      <c r="O131">
        <f>IFERROR($L131*(1-$M131-$N131),0)</f>
        <v/>
      </c>
      <c r="P131">
        <f>IFERROR($G131/$H131*1000,0)</f>
        <v/>
      </c>
      <c r="Q131">
        <f>IFERROR($G131/$I131,0)</f>
        <v/>
      </c>
      <c r="R131">
        <f>IFERROR($I131/$H131,0)</f>
        <v/>
      </c>
      <c r="S131">
        <f>IFERROR($K131/$I131,0)</f>
        <v/>
      </c>
      <c r="T131">
        <f>IFERROR($G131/$K131,0)</f>
        <v/>
      </c>
      <c r="U131">
        <f>IFERROR($O131/$G131,0)</f>
        <v/>
      </c>
      <c r="V131">
        <f>IFERROR($O131/$H131*1000,0)</f>
        <v/>
      </c>
      <c r="W131">
        <f>IFERROR(ISOWEEKNUM($A131),"")</f>
        <v/>
      </c>
    </row>
    <row r="132">
      <c r="M132">
        <f>IFERROR(INDEX(Settings!$B:$B, MATCH($B132, Settings!$A:$A, 0)), 0)</f>
        <v/>
      </c>
      <c r="N132">
        <f>IFERROR(INDEX(Settings!$C:$C, MATCH($B132, Settings!$A:$A, 0)), 0)</f>
        <v/>
      </c>
      <c r="O132">
        <f>IFERROR($L132*(1-$M132-$N132),0)</f>
        <v/>
      </c>
      <c r="P132">
        <f>IFERROR($G132/$H132*1000,0)</f>
        <v/>
      </c>
      <c r="Q132">
        <f>IFERROR($G132/$I132,0)</f>
        <v/>
      </c>
      <c r="R132">
        <f>IFERROR($I132/$H132,0)</f>
        <v/>
      </c>
      <c r="S132">
        <f>IFERROR($K132/$I132,0)</f>
        <v/>
      </c>
      <c r="T132">
        <f>IFERROR($G132/$K132,0)</f>
        <v/>
      </c>
      <c r="U132">
        <f>IFERROR($O132/$G132,0)</f>
        <v/>
      </c>
      <c r="V132">
        <f>IFERROR($O132/$H132*1000,0)</f>
        <v/>
      </c>
      <c r="W132">
        <f>IFERROR(ISOWEEKNUM($A132),"")</f>
        <v/>
      </c>
    </row>
    <row r="133">
      <c r="M133">
        <f>IFERROR(INDEX(Settings!$B:$B, MATCH($B133, Settings!$A:$A, 0)), 0)</f>
        <v/>
      </c>
      <c r="N133">
        <f>IFERROR(INDEX(Settings!$C:$C, MATCH($B133, Settings!$A:$A, 0)), 0)</f>
        <v/>
      </c>
      <c r="O133">
        <f>IFERROR($L133*(1-$M133-$N133),0)</f>
        <v/>
      </c>
      <c r="P133">
        <f>IFERROR($G133/$H133*1000,0)</f>
        <v/>
      </c>
      <c r="Q133">
        <f>IFERROR($G133/$I133,0)</f>
        <v/>
      </c>
      <c r="R133">
        <f>IFERROR($I133/$H133,0)</f>
        <v/>
      </c>
      <c r="S133">
        <f>IFERROR($K133/$I133,0)</f>
        <v/>
      </c>
      <c r="T133">
        <f>IFERROR($G133/$K133,0)</f>
        <v/>
      </c>
      <c r="U133">
        <f>IFERROR($O133/$G133,0)</f>
        <v/>
      </c>
      <c r="V133">
        <f>IFERROR($O133/$H133*1000,0)</f>
        <v/>
      </c>
      <c r="W133">
        <f>IFERROR(ISOWEEKNUM($A133),"")</f>
        <v/>
      </c>
    </row>
    <row r="134">
      <c r="M134">
        <f>IFERROR(INDEX(Settings!$B:$B, MATCH($B134, Settings!$A:$A, 0)), 0)</f>
        <v/>
      </c>
      <c r="N134">
        <f>IFERROR(INDEX(Settings!$C:$C, MATCH($B134, Settings!$A:$A, 0)), 0)</f>
        <v/>
      </c>
      <c r="O134">
        <f>IFERROR($L134*(1-$M134-$N134),0)</f>
        <v/>
      </c>
      <c r="P134">
        <f>IFERROR($G134/$H134*1000,0)</f>
        <v/>
      </c>
      <c r="Q134">
        <f>IFERROR($G134/$I134,0)</f>
        <v/>
      </c>
      <c r="R134">
        <f>IFERROR($I134/$H134,0)</f>
        <v/>
      </c>
      <c r="S134">
        <f>IFERROR($K134/$I134,0)</f>
        <v/>
      </c>
      <c r="T134">
        <f>IFERROR($G134/$K134,0)</f>
        <v/>
      </c>
      <c r="U134">
        <f>IFERROR($O134/$G134,0)</f>
        <v/>
      </c>
      <c r="V134">
        <f>IFERROR($O134/$H134*1000,0)</f>
        <v/>
      </c>
      <c r="W134">
        <f>IFERROR(ISOWEEKNUM($A134),"")</f>
        <v/>
      </c>
    </row>
    <row r="135">
      <c r="M135">
        <f>IFERROR(INDEX(Settings!$B:$B, MATCH($B135, Settings!$A:$A, 0)), 0)</f>
        <v/>
      </c>
      <c r="N135">
        <f>IFERROR(INDEX(Settings!$C:$C, MATCH($B135, Settings!$A:$A, 0)), 0)</f>
        <v/>
      </c>
      <c r="O135">
        <f>IFERROR($L135*(1-$M135-$N135),0)</f>
        <v/>
      </c>
      <c r="P135">
        <f>IFERROR($G135/$H135*1000,0)</f>
        <v/>
      </c>
      <c r="Q135">
        <f>IFERROR($G135/$I135,0)</f>
        <v/>
      </c>
      <c r="R135">
        <f>IFERROR($I135/$H135,0)</f>
        <v/>
      </c>
      <c r="S135">
        <f>IFERROR($K135/$I135,0)</f>
        <v/>
      </c>
      <c r="T135">
        <f>IFERROR($G135/$K135,0)</f>
        <v/>
      </c>
      <c r="U135">
        <f>IFERROR($O135/$G135,0)</f>
        <v/>
      </c>
      <c r="V135">
        <f>IFERROR($O135/$H135*1000,0)</f>
        <v/>
      </c>
      <c r="W135">
        <f>IFERROR(ISOWEEKNUM($A135),"")</f>
        <v/>
      </c>
    </row>
    <row r="136">
      <c r="M136">
        <f>IFERROR(INDEX(Settings!$B:$B, MATCH($B136, Settings!$A:$A, 0)), 0)</f>
        <v/>
      </c>
      <c r="N136">
        <f>IFERROR(INDEX(Settings!$C:$C, MATCH($B136, Settings!$A:$A, 0)), 0)</f>
        <v/>
      </c>
      <c r="O136">
        <f>IFERROR($L136*(1-$M136-$N136),0)</f>
        <v/>
      </c>
      <c r="P136">
        <f>IFERROR($G136/$H136*1000,0)</f>
        <v/>
      </c>
      <c r="Q136">
        <f>IFERROR($G136/$I136,0)</f>
        <v/>
      </c>
      <c r="R136">
        <f>IFERROR($I136/$H136,0)</f>
        <v/>
      </c>
      <c r="S136">
        <f>IFERROR($K136/$I136,0)</f>
        <v/>
      </c>
      <c r="T136">
        <f>IFERROR($G136/$K136,0)</f>
        <v/>
      </c>
      <c r="U136">
        <f>IFERROR($O136/$G136,0)</f>
        <v/>
      </c>
      <c r="V136">
        <f>IFERROR($O136/$H136*1000,0)</f>
        <v/>
      </c>
      <c r="W136">
        <f>IFERROR(ISOWEEKNUM($A136),"")</f>
        <v/>
      </c>
    </row>
    <row r="137">
      <c r="M137">
        <f>IFERROR(INDEX(Settings!$B:$B, MATCH($B137, Settings!$A:$A, 0)), 0)</f>
        <v/>
      </c>
      <c r="N137">
        <f>IFERROR(INDEX(Settings!$C:$C, MATCH($B137, Settings!$A:$A, 0)), 0)</f>
        <v/>
      </c>
      <c r="O137">
        <f>IFERROR($L137*(1-$M137-$N137),0)</f>
        <v/>
      </c>
      <c r="P137">
        <f>IFERROR($G137/$H137*1000,0)</f>
        <v/>
      </c>
      <c r="Q137">
        <f>IFERROR($G137/$I137,0)</f>
        <v/>
      </c>
      <c r="R137">
        <f>IFERROR($I137/$H137,0)</f>
        <v/>
      </c>
      <c r="S137">
        <f>IFERROR($K137/$I137,0)</f>
        <v/>
      </c>
      <c r="T137">
        <f>IFERROR($G137/$K137,0)</f>
        <v/>
      </c>
      <c r="U137">
        <f>IFERROR($O137/$G137,0)</f>
        <v/>
      </c>
      <c r="V137">
        <f>IFERROR($O137/$H137*1000,0)</f>
        <v/>
      </c>
      <c r="W137">
        <f>IFERROR(ISOWEEKNUM($A137),"")</f>
        <v/>
      </c>
    </row>
    <row r="138">
      <c r="M138">
        <f>IFERROR(INDEX(Settings!$B:$B, MATCH($B138, Settings!$A:$A, 0)), 0)</f>
        <v/>
      </c>
      <c r="N138">
        <f>IFERROR(INDEX(Settings!$C:$C, MATCH($B138, Settings!$A:$A, 0)), 0)</f>
        <v/>
      </c>
      <c r="O138">
        <f>IFERROR($L138*(1-$M138-$N138),0)</f>
        <v/>
      </c>
      <c r="P138">
        <f>IFERROR($G138/$H138*1000,0)</f>
        <v/>
      </c>
      <c r="Q138">
        <f>IFERROR($G138/$I138,0)</f>
        <v/>
      </c>
      <c r="R138">
        <f>IFERROR($I138/$H138,0)</f>
        <v/>
      </c>
      <c r="S138">
        <f>IFERROR($K138/$I138,0)</f>
        <v/>
      </c>
      <c r="T138">
        <f>IFERROR($G138/$K138,0)</f>
        <v/>
      </c>
      <c r="U138">
        <f>IFERROR($O138/$G138,0)</f>
        <v/>
      </c>
      <c r="V138">
        <f>IFERROR($O138/$H138*1000,0)</f>
        <v/>
      </c>
      <c r="W138">
        <f>IFERROR(ISOWEEKNUM($A138),"")</f>
        <v/>
      </c>
    </row>
    <row r="139">
      <c r="M139">
        <f>IFERROR(INDEX(Settings!$B:$B, MATCH($B139, Settings!$A:$A, 0)), 0)</f>
        <v/>
      </c>
      <c r="N139">
        <f>IFERROR(INDEX(Settings!$C:$C, MATCH($B139, Settings!$A:$A, 0)), 0)</f>
        <v/>
      </c>
      <c r="O139">
        <f>IFERROR($L139*(1-$M139-$N139),0)</f>
        <v/>
      </c>
      <c r="P139">
        <f>IFERROR($G139/$H139*1000,0)</f>
        <v/>
      </c>
      <c r="Q139">
        <f>IFERROR($G139/$I139,0)</f>
        <v/>
      </c>
      <c r="R139">
        <f>IFERROR($I139/$H139,0)</f>
        <v/>
      </c>
      <c r="S139">
        <f>IFERROR($K139/$I139,0)</f>
        <v/>
      </c>
      <c r="T139">
        <f>IFERROR($G139/$K139,0)</f>
        <v/>
      </c>
      <c r="U139">
        <f>IFERROR($O139/$G139,0)</f>
        <v/>
      </c>
      <c r="V139">
        <f>IFERROR($O139/$H139*1000,0)</f>
        <v/>
      </c>
      <c r="W139">
        <f>IFERROR(ISOWEEKNUM($A139),"")</f>
        <v/>
      </c>
    </row>
    <row r="140">
      <c r="M140">
        <f>IFERROR(INDEX(Settings!$B:$B, MATCH($B140, Settings!$A:$A, 0)), 0)</f>
        <v/>
      </c>
      <c r="N140">
        <f>IFERROR(INDEX(Settings!$C:$C, MATCH($B140, Settings!$A:$A, 0)), 0)</f>
        <v/>
      </c>
      <c r="O140">
        <f>IFERROR($L140*(1-$M140-$N140),0)</f>
        <v/>
      </c>
      <c r="P140">
        <f>IFERROR($G140/$H140*1000,0)</f>
        <v/>
      </c>
      <c r="Q140">
        <f>IFERROR($G140/$I140,0)</f>
        <v/>
      </c>
      <c r="R140">
        <f>IFERROR($I140/$H140,0)</f>
        <v/>
      </c>
      <c r="S140">
        <f>IFERROR($K140/$I140,0)</f>
        <v/>
      </c>
      <c r="T140">
        <f>IFERROR($G140/$K140,0)</f>
        <v/>
      </c>
      <c r="U140">
        <f>IFERROR($O140/$G140,0)</f>
        <v/>
      </c>
      <c r="V140">
        <f>IFERROR($O140/$H140*1000,0)</f>
        <v/>
      </c>
      <c r="W140">
        <f>IFERROR(ISOWEEKNUM($A140),"")</f>
        <v/>
      </c>
    </row>
    <row r="141">
      <c r="M141">
        <f>IFERROR(INDEX(Settings!$B:$B, MATCH($B141, Settings!$A:$A, 0)), 0)</f>
        <v/>
      </c>
      <c r="N141">
        <f>IFERROR(INDEX(Settings!$C:$C, MATCH($B141, Settings!$A:$A, 0)), 0)</f>
        <v/>
      </c>
      <c r="O141">
        <f>IFERROR($L141*(1-$M141-$N141),0)</f>
        <v/>
      </c>
      <c r="P141">
        <f>IFERROR($G141/$H141*1000,0)</f>
        <v/>
      </c>
      <c r="Q141">
        <f>IFERROR($G141/$I141,0)</f>
        <v/>
      </c>
      <c r="R141">
        <f>IFERROR($I141/$H141,0)</f>
        <v/>
      </c>
      <c r="S141">
        <f>IFERROR($K141/$I141,0)</f>
        <v/>
      </c>
      <c r="T141">
        <f>IFERROR($G141/$K141,0)</f>
        <v/>
      </c>
      <c r="U141">
        <f>IFERROR($O141/$G141,0)</f>
        <v/>
      </c>
      <c r="V141">
        <f>IFERROR($O141/$H141*1000,0)</f>
        <v/>
      </c>
      <c r="W141">
        <f>IFERROR(ISOWEEKNUM($A141),"")</f>
        <v/>
      </c>
    </row>
    <row r="142">
      <c r="M142">
        <f>IFERROR(INDEX(Settings!$B:$B, MATCH($B142, Settings!$A:$A, 0)), 0)</f>
        <v/>
      </c>
      <c r="N142">
        <f>IFERROR(INDEX(Settings!$C:$C, MATCH($B142, Settings!$A:$A, 0)), 0)</f>
        <v/>
      </c>
      <c r="O142">
        <f>IFERROR($L142*(1-$M142-$N142),0)</f>
        <v/>
      </c>
      <c r="P142">
        <f>IFERROR($G142/$H142*1000,0)</f>
        <v/>
      </c>
      <c r="Q142">
        <f>IFERROR($G142/$I142,0)</f>
        <v/>
      </c>
      <c r="R142">
        <f>IFERROR($I142/$H142,0)</f>
        <v/>
      </c>
      <c r="S142">
        <f>IFERROR($K142/$I142,0)</f>
        <v/>
      </c>
      <c r="T142">
        <f>IFERROR($G142/$K142,0)</f>
        <v/>
      </c>
      <c r="U142">
        <f>IFERROR($O142/$G142,0)</f>
        <v/>
      </c>
      <c r="V142">
        <f>IFERROR($O142/$H142*1000,0)</f>
        <v/>
      </c>
      <c r="W142">
        <f>IFERROR(ISOWEEKNUM($A142),"")</f>
        <v/>
      </c>
    </row>
    <row r="143">
      <c r="M143">
        <f>IFERROR(INDEX(Settings!$B:$B, MATCH($B143, Settings!$A:$A, 0)), 0)</f>
        <v/>
      </c>
      <c r="N143">
        <f>IFERROR(INDEX(Settings!$C:$C, MATCH($B143, Settings!$A:$A, 0)), 0)</f>
        <v/>
      </c>
      <c r="O143">
        <f>IFERROR($L143*(1-$M143-$N143),0)</f>
        <v/>
      </c>
      <c r="P143">
        <f>IFERROR($G143/$H143*1000,0)</f>
        <v/>
      </c>
      <c r="Q143">
        <f>IFERROR($G143/$I143,0)</f>
        <v/>
      </c>
      <c r="R143">
        <f>IFERROR($I143/$H143,0)</f>
        <v/>
      </c>
      <c r="S143">
        <f>IFERROR($K143/$I143,0)</f>
        <v/>
      </c>
      <c r="T143">
        <f>IFERROR($G143/$K143,0)</f>
        <v/>
      </c>
      <c r="U143">
        <f>IFERROR($O143/$G143,0)</f>
        <v/>
      </c>
      <c r="V143">
        <f>IFERROR($O143/$H143*1000,0)</f>
        <v/>
      </c>
      <c r="W143">
        <f>IFERROR(ISOWEEKNUM($A143),"")</f>
        <v/>
      </c>
    </row>
    <row r="144">
      <c r="M144">
        <f>IFERROR(INDEX(Settings!$B:$B, MATCH($B144, Settings!$A:$A, 0)), 0)</f>
        <v/>
      </c>
      <c r="N144">
        <f>IFERROR(INDEX(Settings!$C:$C, MATCH($B144, Settings!$A:$A, 0)), 0)</f>
        <v/>
      </c>
      <c r="O144">
        <f>IFERROR($L144*(1-$M144-$N144),0)</f>
        <v/>
      </c>
      <c r="P144">
        <f>IFERROR($G144/$H144*1000,0)</f>
        <v/>
      </c>
      <c r="Q144">
        <f>IFERROR($G144/$I144,0)</f>
        <v/>
      </c>
      <c r="R144">
        <f>IFERROR($I144/$H144,0)</f>
        <v/>
      </c>
      <c r="S144">
        <f>IFERROR($K144/$I144,0)</f>
        <v/>
      </c>
      <c r="T144">
        <f>IFERROR($G144/$K144,0)</f>
        <v/>
      </c>
      <c r="U144">
        <f>IFERROR($O144/$G144,0)</f>
        <v/>
      </c>
      <c r="V144">
        <f>IFERROR($O144/$H144*1000,0)</f>
        <v/>
      </c>
      <c r="W144">
        <f>IFERROR(ISOWEEKNUM($A144),"")</f>
        <v/>
      </c>
    </row>
    <row r="145">
      <c r="M145">
        <f>IFERROR(INDEX(Settings!$B:$B, MATCH($B145, Settings!$A:$A, 0)), 0)</f>
        <v/>
      </c>
      <c r="N145">
        <f>IFERROR(INDEX(Settings!$C:$C, MATCH($B145, Settings!$A:$A, 0)), 0)</f>
        <v/>
      </c>
      <c r="O145">
        <f>IFERROR($L145*(1-$M145-$N145),0)</f>
        <v/>
      </c>
      <c r="P145">
        <f>IFERROR($G145/$H145*1000,0)</f>
        <v/>
      </c>
      <c r="Q145">
        <f>IFERROR($G145/$I145,0)</f>
        <v/>
      </c>
      <c r="R145">
        <f>IFERROR($I145/$H145,0)</f>
        <v/>
      </c>
      <c r="S145">
        <f>IFERROR($K145/$I145,0)</f>
        <v/>
      </c>
      <c r="T145">
        <f>IFERROR($G145/$K145,0)</f>
        <v/>
      </c>
      <c r="U145">
        <f>IFERROR($O145/$G145,0)</f>
        <v/>
      </c>
      <c r="V145">
        <f>IFERROR($O145/$H145*1000,0)</f>
        <v/>
      </c>
      <c r="W145">
        <f>IFERROR(ISOWEEKNUM($A145),"")</f>
        <v/>
      </c>
    </row>
    <row r="146">
      <c r="M146">
        <f>IFERROR(INDEX(Settings!$B:$B, MATCH($B146, Settings!$A:$A, 0)), 0)</f>
        <v/>
      </c>
      <c r="N146">
        <f>IFERROR(INDEX(Settings!$C:$C, MATCH($B146, Settings!$A:$A, 0)), 0)</f>
        <v/>
      </c>
      <c r="O146">
        <f>IFERROR($L146*(1-$M146-$N146),0)</f>
        <v/>
      </c>
      <c r="P146">
        <f>IFERROR($G146/$H146*1000,0)</f>
        <v/>
      </c>
      <c r="Q146">
        <f>IFERROR($G146/$I146,0)</f>
        <v/>
      </c>
      <c r="R146">
        <f>IFERROR($I146/$H146,0)</f>
        <v/>
      </c>
      <c r="S146">
        <f>IFERROR($K146/$I146,0)</f>
        <v/>
      </c>
      <c r="T146">
        <f>IFERROR($G146/$K146,0)</f>
        <v/>
      </c>
      <c r="U146">
        <f>IFERROR($O146/$G146,0)</f>
        <v/>
      </c>
      <c r="V146">
        <f>IFERROR($O146/$H146*1000,0)</f>
        <v/>
      </c>
      <c r="W146">
        <f>IFERROR(ISOWEEKNUM($A146),"")</f>
        <v/>
      </c>
    </row>
    <row r="147">
      <c r="M147">
        <f>IFERROR(INDEX(Settings!$B:$B, MATCH($B147, Settings!$A:$A, 0)), 0)</f>
        <v/>
      </c>
      <c r="N147">
        <f>IFERROR(INDEX(Settings!$C:$C, MATCH($B147, Settings!$A:$A, 0)), 0)</f>
        <v/>
      </c>
      <c r="O147">
        <f>IFERROR($L147*(1-$M147-$N147),0)</f>
        <v/>
      </c>
      <c r="P147">
        <f>IFERROR($G147/$H147*1000,0)</f>
        <v/>
      </c>
      <c r="Q147">
        <f>IFERROR($G147/$I147,0)</f>
        <v/>
      </c>
      <c r="R147">
        <f>IFERROR($I147/$H147,0)</f>
        <v/>
      </c>
      <c r="S147">
        <f>IFERROR($K147/$I147,0)</f>
        <v/>
      </c>
      <c r="T147">
        <f>IFERROR($G147/$K147,0)</f>
        <v/>
      </c>
      <c r="U147">
        <f>IFERROR($O147/$G147,0)</f>
        <v/>
      </c>
      <c r="V147">
        <f>IFERROR($O147/$H147*1000,0)</f>
        <v/>
      </c>
      <c r="W147">
        <f>IFERROR(ISOWEEKNUM($A147),"")</f>
        <v/>
      </c>
    </row>
    <row r="148">
      <c r="M148">
        <f>IFERROR(INDEX(Settings!$B:$B, MATCH($B148, Settings!$A:$A, 0)), 0)</f>
        <v/>
      </c>
      <c r="N148">
        <f>IFERROR(INDEX(Settings!$C:$C, MATCH($B148, Settings!$A:$A, 0)), 0)</f>
        <v/>
      </c>
      <c r="O148">
        <f>IFERROR($L148*(1-$M148-$N148),0)</f>
        <v/>
      </c>
      <c r="P148">
        <f>IFERROR($G148/$H148*1000,0)</f>
        <v/>
      </c>
      <c r="Q148">
        <f>IFERROR($G148/$I148,0)</f>
        <v/>
      </c>
      <c r="R148">
        <f>IFERROR($I148/$H148,0)</f>
        <v/>
      </c>
      <c r="S148">
        <f>IFERROR($K148/$I148,0)</f>
        <v/>
      </c>
      <c r="T148">
        <f>IFERROR($G148/$K148,0)</f>
        <v/>
      </c>
      <c r="U148">
        <f>IFERROR($O148/$G148,0)</f>
        <v/>
      </c>
      <c r="V148">
        <f>IFERROR($O148/$H148*1000,0)</f>
        <v/>
      </c>
      <c r="W148">
        <f>IFERROR(ISOWEEKNUM($A148),"")</f>
        <v/>
      </c>
    </row>
    <row r="149">
      <c r="M149">
        <f>IFERROR(INDEX(Settings!$B:$B, MATCH($B149, Settings!$A:$A, 0)), 0)</f>
        <v/>
      </c>
      <c r="N149">
        <f>IFERROR(INDEX(Settings!$C:$C, MATCH($B149, Settings!$A:$A, 0)), 0)</f>
        <v/>
      </c>
      <c r="O149">
        <f>IFERROR($L149*(1-$M149-$N149),0)</f>
        <v/>
      </c>
      <c r="P149">
        <f>IFERROR($G149/$H149*1000,0)</f>
        <v/>
      </c>
      <c r="Q149">
        <f>IFERROR($G149/$I149,0)</f>
        <v/>
      </c>
      <c r="R149">
        <f>IFERROR($I149/$H149,0)</f>
        <v/>
      </c>
      <c r="S149">
        <f>IFERROR($K149/$I149,0)</f>
        <v/>
      </c>
      <c r="T149">
        <f>IFERROR($G149/$K149,0)</f>
        <v/>
      </c>
      <c r="U149">
        <f>IFERROR($O149/$G149,0)</f>
        <v/>
      </c>
      <c r="V149">
        <f>IFERROR($O149/$H149*1000,0)</f>
        <v/>
      </c>
      <c r="W149">
        <f>IFERROR(ISOWEEKNUM($A149),"")</f>
        <v/>
      </c>
    </row>
    <row r="150">
      <c r="M150">
        <f>IFERROR(INDEX(Settings!$B:$B, MATCH($B150, Settings!$A:$A, 0)), 0)</f>
        <v/>
      </c>
      <c r="N150">
        <f>IFERROR(INDEX(Settings!$C:$C, MATCH($B150, Settings!$A:$A, 0)), 0)</f>
        <v/>
      </c>
      <c r="O150">
        <f>IFERROR($L150*(1-$M150-$N150),0)</f>
        <v/>
      </c>
      <c r="P150">
        <f>IFERROR($G150/$H150*1000,0)</f>
        <v/>
      </c>
      <c r="Q150">
        <f>IFERROR($G150/$I150,0)</f>
        <v/>
      </c>
      <c r="R150">
        <f>IFERROR($I150/$H150,0)</f>
        <v/>
      </c>
      <c r="S150">
        <f>IFERROR($K150/$I150,0)</f>
        <v/>
      </c>
      <c r="T150">
        <f>IFERROR($G150/$K150,0)</f>
        <v/>
      </c>
      <c r="U150">
        <f>IFERROR($O150/$G150,0)</f>
        <v/>
      </c>
      <c r="V150">
        <f>IFERROR($O150/$H150*1000,0)</f>
        <v/>
      </c>
      <c r="W150">
        <f>IFERROR(ISOWEEKNUM($A150),"")</f>
        <v/>
      </c>
    </row>
    <row r="151">
      <c r="M151">
        <f>IFERROR(INDEX(Settings!$B:$B, MATCH($B151, Settings!$A:$A, 0)), 0)</f>
        <v/>
      </c>
      <c r="N151">
        <f>IFERROR(INDEX(Settings!$C:$C, MATCH($B151, Settings!$A:$A, 0)), 0)</f>
        <v/>
      </c>
      <c r="O151">
        <f>IFERROR($L151*(1-$M151-$N151),0)</f>
        <v/>
      </c>
      <c r="P151">
        <f>IFERROR($G151/$H151*1000,0)</f>
        <v/>
      </c>
      <c r="Q151">
        <f>IFERROR($G151/$I151,0)</f>
        <v/>
      </c>
      <c r="R151">
        <f>IFERROR($I151/$H151,0)</f>
        <v/>
      </c>
      <c r="S151">
        <f>IFERROR($K151/$I151,0)</f>
        <v/>
      </c>
      <c r="T151">
        <f>IFERROR($G151/$K151,0)</f>
        <v/>
      </c>
      <c r="U151">
        <f>IFERROR($O151/$G151,0)</f>
        <v/>
      </c>
      <c r="V151">
        <f>IFERROR($O151/$H151*1000,0)</f>
        <v/>
      </c>
      <c r="W151">
        <f>IFERROR(ISOWEEKNUM($A151),"")</f>
        <v/>
      </c>
    </row>
    <row r="152">
      <c r="M152">
        <f>IFERROR(INDEX(Settings!$B:$B, MATCH($B152, Settings!$A:$A, 0)), 0)</f>
        <v/>
      </c>
      <c r="N152">
        <f>IFERROR(INDEX(Settings!$C:$C, MATCH($B152, Settings!$A:$A, 0)), 0)</f>
        <v/>
      </c>
      <c r="O152">
        <f>IFERROR($L152*(1-$M152-$N152),0)</f>
        <v/>
      </c>
      <c r="P152">
        <f>IFERROR($G152/$H152*1000,0)</f>
        <v/>
      </c>
      <c r="Q152">
        <f>IFERROR($G152/$I152,0)</f>
        <v/>
      </c>
      <c r="R152">
        <f>IFERROR($I152/$H152,0)</f>
        <v/>
      </c>
      <c r="S152">
        <f>IFERROR($K152/$I152,0)</f>
        <v/>
      </c>
      <c r="T152">
        <f>IFERROR($G152/$K152,0)</f>
        <v/>
      </c>
      <c r="U152">
        <f>IFERROR($O152/$G152,0)</f>
        <v/>
      </c>
      <c r="V152">
        <f>IFERROR($O152/$H152*1000,0)</f>
        <v/>
      </c>
      <c r="W152">
        <f>IFERROR(ISOWEEKNUM($A152),"")</f>
        <v/>
      </c>
    </row>
    <row r="153">
      <c r="M153">
        <f>IFERROR(INDEX(Settings!$B:$B, MATCH($B153, Settings!$A:$A, 0)), 0)</f>
        <v/>
      </c>
      <c r="N153">
        <f>IFERROR(INDEX(Settings!$C:$C, MATCH($B153, Settings!$A:$A, 0)), 0)</f>
        <v/>
      </c>
      <c r="O153">
        <f>IFERROR($L153*(1-$M153-$N153),0)</f>
        <v/>
      </c>
      <c r="P153">
        <f>IFERROR($G153/$H153*1000,0)</f>
        <v/>
      </c>
      <c r="Q153">
        <f>IFERROR($G153/$I153,0)</f>
        <v/>
      </c>
      <c r="R153">
        <f>IFERROR($I153/$H153,0)</f>
        <v/>
      </c>
      <c r="S153">
        <f>IFERROR($K153/$I153,0)</f>
        <v/>
      </c>
      <c r="T153">
        <f>IFERROR($G153/$K153,0)</f>
        <v/>
      </c>
      <c r="U153">
        <f>IFERROR($O153/$G153,0)</f>
        <v/>
      </c>
      <c r="V153">
        <f>IFERROR($O153/$H153*1000,0)</f>
        <v/>
      </c>
      <c r="W153">
        <f>IFERROR(ISOWEEKNUM($A153),"")</f>
        <v/>
      </c>
    </row>
    <row r="154">
      <c r="M154">
        <f>IFERROR(INDEX(Settings!$B:$B, MATCH($B154, Settings!$A:$A, 0)), 0)</f>
        <v/>
      </c>
      <c r="N154">
        <f>IFERROR(INDEX(Settings!$C:$C, MATCH($B154, Settings!$A:$A, 0)), 0)</f>
        <v/>
      </c>
      <c r="O154">
        <f>IFERROR($L154*(1-$M154-$N154),0)</f>
        <v/>
      </c>
      <c r="P154">
        <f>IFERROR($G154/$H154*1000,0)</f>
        <v/>
      </c>
      <c r="Q154">
        <f>IFERROR($G154/$I154,0)</f>
        <v/>
      </c>
      <c r="R154">
        <f>IFERROR($I154/$H154,0)</f>
        <v/>
      </c>
      <c r="S154">
        <f>IFERROR($K154/$I154,0)</f>
        <v/>
      </c>
      <c r="T154">
        <f>IFERROR($G154/$K154,0)</f>
        <v/>
      </c>
      <c r="U154">
        <f>IFERROR($O154/$G154,0)</f>
        <v/>
      </c>
      <c r="V154">
        <f>IFERROR($O154/$H154*1000,0)</f>
        <v/>
      </c>
      <c r="W154">
        <f>IFERROR(ISOWEEKNUM($A154),"")</f>
        <v/>
      </c>
    </row>
    <row r="155">
      <c r="M155">
        <f>IFERROR(INDEX(Settings!$B:$B, MATCH($B155, Settings!$A:$A, 0)), 0)</f>
        <v/>
      </c>
      <c r="N155">
        <f>IFERROR(INDEX(Settings!$C:$C, MATCH($B155, Settings!$A:$A, 0)), 0)</f>
        <v/>
      </c>
      <c r="O155">
        <f>IFERROR($L155*(1-$M155-$N155),0)</f>
        <v/>
      </c>
      <c r="P155">
        <f>IFERROR($G155/$H155*1000,0)</f>
        <v/>
      </c>
      <c r="Q155">
        <f>IFERROR($G155/$I155,0)</f>
        <v/>
      </c>
      <c r="R155">
        <f>IFERROR($I155/$H155,0)</f>
        <v/>
      </c>
      <c r="S155">
        <f>IFERROR($K155/$I155,0)</f>
        <v/>
      </c>
      <c r="T155">
        <f>IFERROR($G155/$K155,0)</f>
        <v/>
      </c>
      <c r="U155">
        <f>IFERROR($O155/$G155,0)</f>
        <v/>
      </c>
      <c r="V155">
        <f>IFERROR($O155/$H155*1000,0)</f>
        <v/>
      </c>
      <c r="W155">
        <f>IFERROR(ISOWEEKNUM($A155),"")</f>
        <v/>
      </c>
    </row>
    <row r="156">
      <c r="M156">
        <f>IFERROR(INDEX(Settings!$B:$B, MATCH($B156, Settings!$A:$A, 0)), 0)</f>
        <v/>
      </c>
      <c r="N156">
        <f>IFERROR(INDEX(Settings!$C:$C, MATCH($B156, Settings!$A:$A, 0)), 0)</f>
        <v/>
      </c>
      <c r="O156">
        <f>IFERROR($L156*(1-$M156-$N156),0)</f>
        <v/>
      </c>
      <c r="P156">
        <f>IFERROR($G156/$H156*1000,0)</f>
        <v/>
      </c>
      <c r="Q156">
        <f>IFERROR($G156/$I156,0)</f>
        <v/>
      </c>
      <c r="R156">
        <f>IFERROR($I156/$H156,0)</f>
        <v/>
      </c>
      <c r="S156">
        <f>IFERROR($K156/$I156,0)</f>
        <v/>
      </c>
      <c r="T156">
        <f>IFERROR($G156/$K156,0)</f>
        <v/>
      </c>
      <c r="U156">
        <f>IFERROR($O156/$G156,0)</f>
        <v/>
      </c>
      <c r="V156">
        <f>IFERROR($O156/$H156*1000,0)</f>
        <v/>
      </c>
      <c r="W156">
        <f>IFERROR(ISOWEEKNUM($A156),"")</f>
        <v/>
      </c>
    </row>
    <row r="157">
      <c r="M157">
        <f>IFERROR(INDEX(Settings!$B:$B, MATCH($B157, Settings!$A:$A, 0)), 0)</f>
        <v/>
      </c>
      <c r="N157">
        <f>IFERROR(INDEX(Settings!$C:$C, MATCH($B157, Settings!$A:$A, 0)), 0)</f>
        <v/>
      </c>
      <c r="O157">
        <f>IFERROR($L157*(1-$M157-$N157),0)</f>
        <v/>
      </c>
      <c r="P157">
        <f>IFERROR($G157/$H157*1000,0)</f>
        <v/>
      </c>
      <c r="Q157">
        <f>IFERROR($G157/$I157,0)</f>
        <v/>
      </c>
      <c r="R157">
        <f>IFERROR($I157/$H157,0)</f>
        <v/>
      </c>
      <c r="S157">
        <f>IFERROR($K157/$I157,0)</f>
        <v/>
      </c>
      <c r="T157">
        <f>IFERROR($G157/$K157,0)</f>
        <v/>
      </c>
      <c r="U157">
        <f>IFERROR($O157/$G157,0)</f>
        <v/>
      </c>
      <c r="V157">
        <f>IFERROR($O157/$H157*1000,0)</f>
        <v/>
      </c>
      <c r="W157">
        <f>IFERROR(ISOWEEKNUM($A157),"")</f>
        <v/>
      </c>
    </row>
    <row r="158">
      <c r="M158">
        <f>IFERROR(INDEX(Settings!$B:$B, MATCH($B158, Settings!$A:$A, 0)), 0)</f>
        <v/>
      </c>
      <c r="N158">
        <f>IFERROR(INDEX(Settings!$C:$C, MATCH($B158, Settings!$A:$A, 0)), 0)</f>
        <v/>
      </c>
      <c r="O158">
        <f>IFERROR($L158*(1-$M158-$N158),0)</f>
        <v/>
      </c>
      <c r="P158">
        <f>IFERROR($G158/$H158*1000,0)</f>
        <v/>
      </c>
      <c r="Q158">
        <f>IFERROR($G158/$I158,0)</f>
        <v/>
      </c>
      <c r="R158">
        <f>IFERROR($I158/$H158,0)</f>
        <v/>
      </c>
      <c r="S158">
        <f>IFERROR($K158/$I158,0)</f>
        <v/>
      </c>
      <c r="T158">
        <f>IFERROR($G158/$K158,0)</f>
        <v/>
      </c>
      <c r="U158">
        <f>IFERROR($O158/$G158,0)</f>
        <v/>
      </c>
      <c r="V158">
        <f>IFERROR($O158/$H158*1000,0)</f>
        <v/>
      </c>
      <c r="W158">
        <f>IFERROR(ISOWEEKNUM($A158),"")</f>
        <v/>
      </c>
    </row>
    <row r="159">
      <c r="M159">
        <f>IFERROR(INDEX(Settings!$B:$B, MATCH($B159, Settings!$A:$A, 0)), 0)</f>
        <v/>
      </c>
      <c r="N159">
        <f>IFERROR(INDEX(Settings!$C:$C, MATCH($B159, Settings!$A:$A, 0)), 0)</f>
        <v/>
      </c>
      <c r="O159">
        <f>IFERROR($L159*(1-$M159-$N159),0)</f>
        <v/>
      </c>
      <c r="P159">
        <f>IFERROR($G159/$H159*1000,0)</f>
        <v/>
      </c>
      <c r="Q159">
        <f>IFERROR($G159/$I159,0)</f>
        <v/>
      </c>
      <c r="R159">
        <f>IFERROR($I159/$H159,0)</f>
        <v/>
      </c>
      <c r="S159">
        <f>IFERROR($K159/$I159,0)</f>
        <v/>
      </c>
      <c r="T159">
        <f>IFERROR($G159/$K159,0)</f>
        <v/>
      </c>
      <c r="U159">
        <f>IFERROR($O159/$G159,0)</f>
        <v/>
      </c>
      <c r="V159">
        <f>IFERROR($O159/$H159*1000,0)</f>
        <v/>
      </c>
      <c r="W159">
        <f>IFERROR(ISOWEEKNUM($A159),"")</f>
        <v/>
      </c>
    </row>
    <row r="160">
      <c r="M160">
        <f>IFERROR(INDEX(Settings!$B:$B, MATCH($B160, Settings!$A:$A, 0)), 0)</f>
        <v/>
      </c>
      <c r="N160">
        <f>IFERROR(INDEX(Settings!$C:$C, MATCH($B160, Settings!$A:$A, 0)), 0)</f>
        <v/>
      </c>
      <c r="O160">
        <f>IFERROR($L160*(1-$M160-$N160),0)</f>
        <v/>
      </c>
      <c r="P160">
        <f>IFERROR($G160/$H160*1000,0)</f>
        <v/>
      </c>
      <c r="Q160">
        <f>IFERROR($G160/$I160,0)</f>
        <v/>
      </c>
      <c r="R160">
        <f>IFERROR($I160/$H160,0)</f>
        <v/>
      </c>
      <c r="S160">
        <f>IFERROR($K160/$I160,0)</f>
        <v/>
      </c>
      <c r="T160">
        <f>IFERROR($G160/$K160,0)</f>
        <v/>
      </c>
      <c r="U160">
        <f>IFERROR($O160/$G160,0)</f>
        <v/>
      </c>
      <c r="V160">
        <f>IFERROR($O160/$H160*1000,0)</f>
        <v/>
      </c>
      <c r="W160">
        <f>IFERROR(ISOWEEKNUM($A160),"")</f>
        <v/>
      </c>
    </row>
    <row r="161">
      <c r="M161">
        <f>IFERROR(INDEX(Settings!$B:$B, MATCH($B161, Settings!$A:$A, 0)), 0)</f>
        <v/>
      </c>
      <c r="N161">
        <f>IFERROR(INDEX(Settings!$C:$C, MATCH($B161, Settings!$A:$A, 0)), 0)</f>
        <v/>
      </c>
      <c r="O161">
        <f>IFERROR($L161*(1-$M161-$N161),0)</f>
        <v/>
      </c>
      <c r="P161">
        <f>IFERROR($G161/$H161*1000,0)</f>
        <v/>
      </c>
      <c r="Q161">
        <f>IFERROR($G161/$I161,0)</f>
        <v/>
      </c>
      <c r="R161">
        <f>IFERROR($I161/$H161,0)</f>
        <v/>
      </c>
      <c r="S161">
        <f>IFERROR($K161/$I161,0)</f>
        <v/>
      </c>
      <c r="T161">
        <f>IFERROR($G161/$K161,0)</f>
        <v/>
      </c>
      <c r="U161">
        <f>IFERROR($O161/$G161,0)</f>
        <v/>
      </c>
      <c r="V161">
        <f>IFERROR($O161/$H161*1000,0)</f>
        <v/>
      </c>
      <c r="W161">
        <f>IFERROR(ISOWEEKNUM($A161),"")</f>
        <v/>
      </c>
    </row>
    <row r="162">
      <c r="M162">
        <f>IFERROR(INDEX(Settings!$B:$B, MATCH($B162, Settings!$A:$A, 0)), 0)</f>
        <v/>
      </c>
      <c r="N162">
        <f>IFERROR(INDEX(Settings!$C:$C, MATCH($B162, Settings!$A:$A, 0)), 0)</f>
        <v/>
      </c>
      <c r="O162">
        <f>IFERROR($L162*(1-$M162-$N162),0)</f>
        <v/>
      </c>
      <c r="P162">
        <f>IFERROR($G162/$H162*1000,0)</f>
        <v/>
      </c>
      <c r="Q162">
        <f>IFERROR($G162/$I162,0)</f>
        <v/>
      </c>
      <c r="R162">
        <f>IFERROR($I162/$H162,0)</f>
        <v/>
      </c>
      <c r="S162">
        <f>IFERROR($K162/$I162,0)</f>
        <v/>
      </c>
      <c r="T162">
        <f>IFERROR($G162/$K162,0)</f>
        <v/>
      </c>
      <c r="U162">
        <f>IFERROR($O162/$G162,0)</f>
        <v/>
      </c>
      <c r="V162">
        <f>IFERROR($O162/$H162*1000,0)</f>
        <v/>
      </c>
      <c r="W162">
        <f>IFERROR(ISOWEEKNUM($A162),"")</f>
        <v/>
      </c>
    </row>
    <row r="163">
      <c r="M163">
        <f>IFERROR(INDEX(Settings!$B:$B, MATCH($B163, Settings!$A:$A, 0)), 0)</f>
        <v/>
      </c>
      <c r="N163">
        <f>IFERROR(INDEX(Settings!$C:$C, MATCH($B163, Settings!$A:$A, 0)), 0)</f>
        <v/>
      </c>
      <c r="O163">
        <f>IFERROR($L163*(1-$M163-$N163),0)</f>
        <v/>
      </c>
      <c r="P163">
        <f>IFERROR($G163/$H163*1000,0)</f>
        <v/>
      </c>
      <c r="Q163">
        <f>IFERROR($G163/$I163,0)</f>
        <v/>
      </c>
      <c r="R163">
        <f>IFERROR($I163/$H163,0)</f>
        <v/>
      </c>
      <c r="S163">
        <f>IFERROR($K163/$I163,0)</f>
        <v/>
      </c>
      <c r="T163">
        <f>IFERROR($G163/$K163,0)</f>
        <v/>
      </c>
      <c r="U163">
        <f>IFERROR($O163/$G163,0)</f>
        <v/>
      </c>
      <c r="V163">
        <f>IFERROR($O163/$H163*1000,0)</f>
        <v/>
      </c>
      <c r="W163">
        <f>IFERROR(ISOWEEKNUM($A163),"")</f>
        <v/>
      </c>
    </row>
    <row r="164">
      <c r="M164">
        <f>IFERROR(INDEX(Settings!$B:$B, MATCH($B164, Settings!$A:$A, 0)), 0)</f>
        <v/>
      </c>
      <c r="N164">
        <f>IFERROR(INDEX(Settings!$C:$C, MATCH($B164, Settings!$A:$A, 0)), 0)</f>
        <v/>
      </c>
      <c r="O164">
        <f>IFERROR($L164*(1-$M164-$N164),0)</f>
        <v/>
      </c>
      <c r="P164">
        <f>IFERROR($G164/$H164*1000,0)</f>
        <v/>
      </c>
      <c r="Q164">
        <f>IFERROR($G164/$I164,0)</f>
        <v/>
      </c>
      <c r="R164">
        <f>IFERROR($I164/$H164,0)</f>
        <v/>
      </c>
      <c r="S164">
        <f>IFERROR($K164/$I164,0)</f>
        <v/>
      </c>
      <c r="T164">
        <f>IFERROR($G164/$K164,0)</f>
        <v/>
      </c>
      <c r="U164">
        <f>IFERROR($O164/$G164,0)</f>
        <v/>
      </c>
      <c r="V164">
        <f>IFERROR($O164/$H164*1000,0)</f>
        <v/>
      </c>
      <c r="W164">
        <f>IFERROR(ISOWEEKNUM($A164),"")</f>
        <v/>
      </c>
    </row>
    <row r="165">
      <c r="M165">
        <f>IFERROR(INDEX(Settings!$B:$B, MATCH($B165, Settings!$A:$A, 0)), 0)</f>
        <v/>
      </c>
      <c r="N165">
        <f>IFERROR(INDEX(Settings!$C:$C, MATCH($B165, Settings!$A:$A, 0)), 0)</f>
        <v/>
      </c>
      <c r="O165">
        <f>IFERROR($L165*(1-$M165-$N165),0)</f>
        <v/>
      </c>
      <c r="P165">
        <f>IFERROR($G165/$H165*1000,0)</f>
        <v/>
      </c>
      <c r="Q165">
        <f>IFERROR($G165/$I165,0)</f>
        <v/>
      </c>
      <c r="R165">
        <f>IFERROR($I165/$H165,0)</f>
        <v/>
      </c>
      <c r="S165">
        <f>IFERROR($K165/$I165,0)</f>
        <v/>
      </c>
      <c r="T165">
        <f>IFERROR($G165/$K165,0)</f>
        <v/>
      </c>
      <c r="U165">
        <f>IFERROR($O165/$G165,0)</f>
        <v/>
      </c>
      <c r="V165">
        <f>IFERROR($O165/$H165*1000,0)</f>
        <v/>
      </c>
      <c r="W165">
        <f>IFERROR(ISOWEEKNUM($A165),"")</f>
        <v/>
      </c>
    </row>
    <row r="166">
      <c r="M166">
        <f>IFERROR(INDEX(Settings!$B:$B, MATCH($B166, Settings!$A:$A, 0)), 0)</f>
        <v/>
      </c>
      <c r="N166">
        <f>IFERROR(INDEX(Settings!$C:$C, MATCH($B166, Settings!$A:$A, 0)), 0)</f>
        <v/>
      </c>
      <c r="O166">
        <f>IFERROR($L166*(1-$M166-$N166),0)</f>
        <v/>
      </c>
      <c r="P166">
        <f>IFERROR($G166/$H166*1000,0)</f>
        <v/>
      </c>
      <c r="Q166">
        <f>IFERROR($G166/$I166,0)</f>
        <v/>
      </c>
      <c r="R166">
        <f>IFERROR($I166/$H166,0)</f>
        <v/>
      </c>
      <c r="S166">
        <f>IFERROR($K166/$I166,0)</f>
        <v/>
      </c>
      <c r="T166">
        <f>IFERROR($G166/$K166,0)</f>
        <v/>
      </c>
      <c r="U166">
        <f>IFERROR($O166/$G166,0)</f>
        <v/>
      </c>
      <c r="V166">
        <f>IFERROR($O166/$H166*1000,0)</f>
        <v/>
      </c>
      <c r="W166">
        <f>IFERROR(ISOWEEKNUM($A166),"")</f>
        <v/>
      </c>
    </row>
    <row r="167">
      <c r="M167">
        <f>IFERROR(INDEX(Settings!$B:$B, MATCH($B167, Settings!$A:$A, 0)), 0)</f>
        <v/>
      </c>
      <c r="N167">
        <f>IFERROR(INDEX(Settings!$C:$C, MATCH($B167, Settings!$A:$A, 0)), 0)</f>
        <v/>
      </c>
      <c r="O167">
        <f>IFERROR($L167*(1-$M167-$N167),0)</f>
        <v/>
      </c>
      <c r="P167">
        <f>IFERROR($G167/$H167*1000,0)</f>
        <v/>
      </c>
      <c r="Q167">
        <f>IFERROR($G167/$I167,0)</f>
        <v/>
      </c>
      <c r="R167">
        <f>IFERROR($I167/$H167,0)</f>
        <v/>
      </c>
      <c r="S167">
        <f>IFERROR($K167/$I167,0)</f>
        <v/>
      </c>
      <c r="T167">
        <f>IFERROR($G167/$K167,0)</f>
        <v/>
      </c>
      <c r="U167">
        <f>IFERROR($O167/$G167,0)</f>
        <v/>
      </c>
      <c r="V167">
        <f>IFERROR($O167/$H167*1000,0)</f>
        <v/>
      </c>
      <c r="W167">
        <f>IFERROR(ISOWEEKNUM($A167),"")</f>
        <v/>
      </c>
    </row>
    <row r="168">
      <c r="M168">
        <f>IFERROR(INDEX(Settings!$B:$B, MATCH($B168, Settings!$A:$A, 0)), 0)</f>
        <v/>
      </c>
      <c r="N168">
        <f>IFERROR(INDEX(Settings!$C:$C, MATCH($B168, Settings!$A:$A, 0)), 0)</f>
        <v/>
      </c>
      <c r="O168">
        <f>IFERROR($L168*(1-$M168-$N168),0)</f>
        <v/>
      </c>
      <c r="P168">
        <f>IFERROR($G168/$H168*1000,0)</f>
        <v/>
      </c>
      <c r="Q168">
        <f>IFERROR($G168/$I168,0)</f>
        <v/>
      </c>
      <c r="R168">
        <f>IFERROR($I168/$H168,0)</f>
        <v/>
      </c>
      <c r="S168">
        <f>IFERROR($K168/$I168,0)</f>
        <v/>
      </c>
      <c r="T168">
        <f>IFERROR($G168/$K168,0)</f>
        <v/>
      </c>
      <c r="U168">
        <f>IFERROR($O168/$G168,0)</f>
        <v/>
      </c>
      <c r="V168">
        <f>IFERROR($O168/$H168*1000,0)</f>
        <v/>
      </c>
      <c r="W168">
        <f>IFERROR(ISOWEEKNUM($A168),"")</f>
        <v/>
      </c>
    </row>
    <row r="169">
      <c r="M169">
        <f>IFERROR(INDEX(Settings!$B:$B, MATCH($B169, Settings!$A:$A, 0)), 0)</f>
        <v/>
      </c>
      <c r="N169">
        <f>IFERROR(INDEX(Settings!$C:$C, MATCH($B169, Settings!$A:$A, 0)), 0)</f>
        <v/>
      </c>
      <c r="O169">
        <f>IFERROR($L169*(1-$M169-$N169),0)</f>
        <v/>
      </c>
      <c r="P169">
        <f>IFERROR($G169/$H169*1000,0)</f>
        <v/>
      </c>
      <c r="Q169">
        <f>IFERROR($G169/$I169,0)</f>
        <v/>
      </c>
      <c r="R169">
        <f>IFERROR($I169/$H169,0)</f>
        <v/>
      </c>
      <c r="S169">
        <f>IFERROR($K169/$I169,0)</f>
        <v/>
      </c>
      <c r="T169">
        <f>IFERROR($G169/$K169,0)</f>
        <v/>
      </c>
      <c r="U169">
        <f>IFERROR($O169/$G169,0)</f>
        <v/>
      </c>
      <c r="V169">
        <f>IFERROR($O169/$H169*1000,0)</f>
        <v/>
      </c>
      <c r="W169">
        <f>IFERROR(ISOWEEKNUM($A169),"")</f>
        <v/>
      </c>
    </row>
    <row r="170">
      <c r="M170">
        <f>IFERROR(INDEX(Settings!$B:$B, MATCH($B170, Settings!$A:$A, 0)), 0)</f>
        <v/>
      </c>
      <c r="N170">
        <f>IFERROR(INDEX(Settings!$C:$C, MATCH($B170, Settings!$A:$A, 0)), 0)</f>
        <v/>
      </c>
      <c r="O170">
        <f>IFERROR($L170*(1-$M170-$N170),0)</f>
        <v/>
      </c>
      <c r="P170">
        <f>IFERROR($G170/$H170*1000,0)</f>
        <v/>
      </c>
      <c r="Q170">
        <f>IFERROR($G170/$I170,0)</f>
        <v/>
      </c>
      <c r="R170">
        <f>IFERROR($I170/$H170,0)</f>
        <v/>
      </c>
      <c r="S170">
        <f>IFERROR($K170/$I170,0)</f>
        <v/>
      </c>
      <c r="T170">
        <f>IFERROR($G170/$K170,0)</f>
        <v/>
      </c>
      <c r="U170">
        <f>IFERROR($O170/$G170,0)</f>
        <v/>
      </c>
      <c r="V170">
        <f>IFERROR($O170/$H170*1000,0)</f>
        <v/>
      </c>
      <c r="W170">
        <f>IFERROR(ISOWEEKNUM($A170),"")</f>
        <v/>
      </c>
    </row>
    <row r="171">
      <c r="M171">
        <f>IFERROR(INDEX(Settings!$B:$B, MATCH($B171, Settings!$A:$A, 0)), 0)</f>
        <v/>
      </c>
      <c r="N171">
        <f>IFERROR(INDEX(Settings!$C:$C, MATCH($B171, Settings!$A:$A, 0)), 0)</f>
        <v/>
      </c>
      <c r="O171">
        <f>IFERROR($L171*(1-$M171-$N171),0)</f>
        <v/>
      </c>
      <c r="P171">
        <f>IFERROR($G171/$H171*1000,0)</f>
        <v/>
      </c>
      <c r="Q171">
        <f>IFERROR($G171/$I171,0)</f>
        <v/>
      </c>
      <c r="R171">
        <f>IFERROR($I171/$H171,0)</f>
        <v/>
      </c>
      <c r="S171">
        <f>IFERROR($K171/$I171,0)</f>
        <v/>
      </c>
      <c r="T171">
        <f>IFERROR($G171/$K171,0)</f>
        <v/>
      </c>
      <c r="U171">
        <f>IFERROR($O171/$G171,0)</f>
        <v/>
      </c>
      <c r="V171">
        <f>IFERROR($O171/$H171*1000,0)</f>
        <v/>
      </c>
      <c r="W171">
        <f>IFERROR(ISOWEEKNUM($A171),"")</f>
        <v/>
      </c>
    </row>
    <row r="172">
      <c r="M172">
        <f>IFERROR(INDEX(Settings!$B:$B, MATCH($B172, Settings!$A:$A, 0)), 0)</f>
        <v/>
      </c>
      <c r="N172">
        <f>IFERROR(INDEX(Settings!$C:$C, MATCH($B172, Settings!$A:$A, 0)), 0)</f>
        <v/>
      </c>
      <c r="O172">
        <f>IFERROR($L172*(1-$M172-$N172),0)</f>
        <v/>
      </c>
      <c r="P172">
        <f>IFERROR($G172/$H172*1000,0)</f>
        <v/>
      </c>
      <c r="Q172">
        <f>IFERROR($G172/$I172,0)</f>
        <v/>
      </c>
      <c r="R172">
        <f>IFERROR($I172/$H172,0)</f>
        <v/>
      </c>
      <c r="S172">
        <f>IFERROR($K172/$I172,0)</f>
        <v/>
      </c>
      <c r="T172">
        <f>IFERROR($G172/$K172,0)</f>
        <v/>
      </c>
      <c r="U172">
        <f>IFERROR($O172/$G172,0)</f>
        <v/>
      </c>
      <c r="V172">
        <f>IFERROR($O172/$H172*1000,0)</f>
        <v/>
      </c>
      <c r="W172">
        <f>IFERROR(ISOWEEKNUM($A172),"")</f>
        <v/>
      </c>
    </row>
    <row r="173">
      <c r="M173">
        <f>IFERROR(INDEX(Settings!$B:$B, MATCH($B173, Settings!$A:$A, 0)), 0)</f>
        <v/>
      </c>
      <c r="N173">
        <f>IFERROR(INDEX(Settings!$C:$C, MATCH($B173, Settings!$A:$A, 0)), 0)</f>
        <v/>
      </c>
      <c r="O173">
        <f>IFERROR($L173*(1-$M173-$N173),0)</f>
        <v/>
      </c>
      <c r="P173">
        <f>IFERROR($G173/$H173*1000,0)</f>
        <v/>
      </c>
      <c r="Q173">
        <f>IFERROR($G173/$I173,0)</f>
        <v/>
      </c>
      <c r="R173">
        <f>IFERROR($I173/$H173,0)</f>
        <v/>
      </c>
      <c r="S173">
        <f>IFERROR($K173/$I173,0)</f>
        <v/>
      </c>
      <c r="T173">
        <f>IFERROR($G173/$K173,0)</f>
        <v/>
      </c>
      <c r="U173">
        <f>IFERROR($O173/$G173,0)</f>
        <v/>
      </c>
      <c r="V173">
        <f>IFERROR($O173/$H173*1000,0)</f>
        <v/>
      </c>
      <c r="W173">
        <f>IFERROR(ISOWEEKNUM($A173),"")</f>
        <v/>
      </c>
    </row>
    <row r="174">
      <c r="M174">
        <f>IFERROR(INDEX(Settings!$B:$B, MATCH($B174, Settings!$A:$A, 0)), 0)</f>
        <v/>
      </c>
      <c r="N174">
        <f>IFERROR(INDEX(Settings!$C:$C, MATCH($B174, Settings!$A:$A, 0)), 0)</f>
        <v/>
      </c>
      <c r="O174">
        <f>IFERROR($L174*(1-$M174-$N174),0)</f>
        <v/>
      </c>
      <c r="P174">
        <f>IFERROR($G174/$H174*1000,0)</f>
        <v/>
      </c>
      <c r="Q174">
        <f>IFERROR($G174/$I174,0)</f>
        <v/>
      </c>
      <c r="R174">
        <f>IFERROR($I174/$H174,0)</f>
        <v/>
      </c>
      <c r="S174">
        <f>IFERROR($K174/$I174,0)</f>
        <v/>
      </c>
      <c r="T174">
        <f>IFERROR($G174/$K174,0)</f>
        <v/>
      </c>
      <c r="U174">
        <f>IFERROR($O174/$G174,0)</f>
        <v/>
      </c>
      <c r="V174">
        <f>IFERROR($O174/$H174*1000,0)</f>
        <v/>
      </c>
      <c r="W174">
        <f>IFERROR(ISOWEEKNUM($A174),"")</f>
        <v/>
      </c>
    </row>
    <row r="175">
      <c r="M175">
        <f>IFERROR(INDEX(Settings!$B:$B, MATCH($B175, Settings!$A:$A, 0)), 0)</f>
        <v/>
      </c>
      <c r="N175">
        <f>IFERROR(INDEX(Settings!$C:$C, MATCH($B175, Settings!$A:$A, 0)), 0)</f>
        <v/>
      </c>
      <c r="O175">
        <f>IFERROR($L175*(1-$M175-$N175),0)</f>
        <v/>
      </c>
      <c r="P175">
        <f>IFERROR($G175/$H175*1000,0)</f>
        <v/>
      </c>
      <c r="Q175">
        <f>IFERROR($G175/$I175,0)</f>
        <v/>
      </c>
      <c r="R175">
        <f>IFERROR($I175/$H175,0)</f>
        <v/>
      </c>
      <c r="S175">
        <f>IFERROR($K175/$I175,0)</f>
        <v/>
      </c>
      <c r="T175">
        <f>IFERROR($G175/$K175,0)</f>
        <v/>
      </c>
      <c r="U175">
        <f>IFERROR($O175/$G175,0)</f>
        <v/>
      </c>
      <c r="V175">
        <f>IFERROR($O175/$H175*1000,0)</f>
        <v/>
      </c>
      <c r="W175">
        <f>IFERROR(ISOWEEKNUM($A175),"")</f>
        <v/>
      </c>
    </row>
    <row r="176">
      <c r="M176">
        <f>IFERROR(INDEX(Settings!$B:$B, MATCH($B176, Settings!$A:$A, 0)), 0)</f>
        <v/>
      </c>
      <c r="N176">
        <f>IFERROR(INDEX(Settings!$C:$C, MATCH($B176, Settings!$A:$A, 0)), 0)</f>
        <v/>
      </c>
      <c r="O176">
        <f>IFERROR($L176*(1-$M176-$N176),0)</f>
        <v/>
      </c>
      <c r="P176">
        <f>IFERROR($G176/$H176*1000,0)</f>
        <v/>
      </c>
      <c r="Q176">
        <f>IFERROR($G176/$I176,0)</f>
        <v/>
      </c>
      <c r="R176">
        <f>IFERROR($I176/$H176,0)</f>
        <v/>
      </c>
      <c r="S176">
        <f>IFERROR($K176/$I176,0)</f>
        <v/>
      </c>
      <c r="T176">
        <f>IFERROR($G176/$K176,0)</f>
        <v/>
      </c>
      <c r="U176">
        <f>IFERROR($O176/$G176,0)</f>
        <v/>
      </c>
      <c r="V176">
        <f>IFERROR($O176/$H176*1000,0)</f>
        <v/>
      </c>
      <c r="W176">
        <f>IFERROR(ISOWEEKNUM($A176),"")</f>
        <v/>
      </c>
    </row>
    <row r="177">
      <c r="M177">
        <f>IFERROR(INDEX(Settings!$B:$B, MATCH($B177, Settings!$A:$A, 0)), 0)</f>
        <v/>
      </c>
      <c r="N177">
        <f>IFERROR(INDEX(Settings!$C:$C, MATCH($B177, Settings!$A:$A, 0)), 0)</f>
        <v/>
      </c>
      <c r="O177">
        <f>IFERROR($L177*(1-$M177-$N177),0)</f>
        <v/>
      </c>
      <c r="P177">
        <f>IFERROR($G177/$H177*1000,0)</f>
        <v/>
      </c>
      <c r="Q177">
        <f>IFERROR($G177/$I177,0)</f>
        <v/>
      </c>
      <c r="R177">
        <f>IFERROR($I177/$H177,0)</f>
        <v/>
      </c>
      <c r="S177">
        <f>IFERROR($K177/$I177,0)</f>
        <v/>
      </c>
      <c r="T177">
        <f>IFERROR($G177/$K177,0)</f>
        <v/>
      </c>
      <c r="U177">
        <f>IFERROR($O177/$G177,0)</f>
        <v/>
      </c>
      <c r="V177">
        <f>IFERROR($O177/$H177*1000,0)</f>
        <v/>
      </c>
      <c r="W177">
        <f>IFERROR(ISOWEEKNUM($A177),"")</f>
        <v/>
      </c>
    </row>
    <row r="178">
      <c r="M178">
        <f>IFERROR(INDEX(Settings!$B:$B, MATCH($B178, Settings!$A:$A, 0)), 0)</f>
        <v/>
      </c>
      <c r="N178">
        <f>IFERROR(INDEX(Settings!$C:$C, MATCH($B178, Settings!$A:$A, 0)), 0)</f>
        <v/>
      </c>
      <c r="O178">
        <f>IFERROR($L178*(1-$M178-$N178),0)</f>
        <v/>
      </c>
      <c r="P178">
        <f>IFERROR($G178/$H178*1000,0)</f>
        <v/>
      </c>
      <c r="Q178">
        <f>IFERROR($G178/$I178,0)</f>
        <v/>
      </c>
      <c r="R178">
        <f>IFERROR($I178/$H178,0)</f>
        <v/>
      </c>
      <c r="S178">
        <f>IFERROR($K178/$I178,0)</f>
        <v/>
      </c>
      <c r="T178">
        <f>IFERROR($G178/$K178,0)</f>
        <v/>
      </c>
      <c r="U178">
        <f>IFERROR($O178/$G178,0)</f>
        <v/>
      </c>
      <c r="V178">
        <f>IFERROR($O178/$H178*1000,0)</f>
        <v/>
      </c>
      <c r="W178">
        <f>IFERROR(ISOWEEKNUM($A178),"")</f>
        <v/>
      </c>
    </row>
    <row r="179">
      <c r="M179">
        <f>IFERROR(INDEX(Settings!$B:$B, MATCH($B179, Settings!$A:$A, 0)), 0)</f>
        <v/>
      </c>
      <c r="N179">
        <f>IFERROR(INDEX(Settings!$C:$C, MATCH($B179, Settings!$A:$A, 0)), 0)</f>
        <v/>
      </c>
      <c r="O179">
        <f>IFERROR($L179*(1-$M179-$N179),0)</f>
        <v/>
      </c>
      <c r="P179">
        <f>IFERROR($G179/$H179*1000,0)</f>
        <v/>
      </c>
      <c r="Q179">
        <f>IFERROR($G179/$I179,0)</f>
        <v/>
      </c>
      <c r="R179">
        <f>IFERROR($I179/$H179,0)</f>
        <v/>
      </c>
      <c r="S179">
        <f>IFERROR($K179/$I179,0)</f>
        <v/>
      </c>
      <c r="T179">
        <f>IFERROR($G179/$K179,0)</f>
        <v/>
      </c>
      <c r="U179">
        <f>IFERROR($O179/$G179,0)</f>
        <v/>
      </c>
      <c r="V179">
        <f>IFERROR($O179/$H179*1000,0)</f>
        <v/>
      </c>
      <c r="W179">
        <f>IFERROR(ISOWEEKNUM($A179),"")</f>
        <v/>
      </c>
    </row>
    <row r="180">
      <c r="M180">
        <f>IFERROR(INDEX(Settings!$B:$B, MATCH($B180, Settings!$A:$A, 0)), 0)</f>
        <v/>
      </c>
      <c r="N180">
        <f>IFERROR(INDEX(Settings!$C:$C, MATCH($B180, Settings!$A:$A, 0)), 0)</f>
        <v/>
      </c>
      <c r="O180">
        <f>IFERROR($L180*(1-$M180-$N180),0)</f>
        <v/>
      </c>
      <c r="P180">
        <f>IFERROR($G180/$H180*1000,0)</f>
        <v/>
      </c>
      <c r="Q180">
        <f>IFERROR($G180/$I180,0)</f>
        <v/>
      </c>
      <c r="R180">
        <f>IFERROR($I180/$H180,0)</f>
        <v/>
      </c>
      <c r="S180">
        <f>IFERROR($K180/$I180,0)</f>
        <v/>
      </c>
      <c r="T180">
        <f>IFERROR($G180/$K180,0)</f>
        <v/>
      </c>
      <c r="U180">
        <f>IFERROR($O180/$G180,0)</f>
        <v/>
      </c>
      <c r="V180">
        <f>IFERROR($O180/$H180*1000,0)</f>
        <v/>
      </c>
      <c r="W180">
        <f>IFERROR(ISOWEEKNUM($A180),"")</f>
        <v/>
      </c>
    </row>
    <row r="181">
      <c r="M181">
        <f>IFERROR(INDEX(Settings!$B:$B, MATCH($B181, Settings!$A:$A, 0)), 0)</f>
        <v/>
      </c>
      <c r="N181">
        <f>IFERROR(INDEX(Settings!$C:$C, MATCH($B181, Settings!$A:$A, 0)), 0)</f>
        <v/>
      </c>
      <c r="O181">
        <f>IFERROR($L181*(1-$M181-$N181),0)</f>
        <v/>
      </c>
      <c r="P181">
        <f>IFERROR($G181/$H181*1000,0)</f>
        <v/>
      </c>
      <c r="Q181">
        <f>IFERROR($G181/$I181,0)</f>
        <v/>
      </c>
      <c r="R181">
        <f>IFERROR($I181/$H181,0)</f>
        <v/>
      </c>
      <c r="S181">
        <f>IFERROR($K181/$I181,0)</f>
        <v/>
      </c>
      <c r="T181">
        <f>IFERROR($G181/$K181,0)</f>
        <v/>
      </c>
      <c r="U181">
        <f>IFERROR($O181/$G181,0)</f>
        <v/>
      </c>
      <c r="V181">
        <f>IFERROR($O181/$H181*1000,0)</f>
        <v/>
      </c>
      <c r="W181">
        <f>IFERROR(ISOWEEKNUM($A181),"")</f>
        <v/>
      </c>
    </row>
    <row r="182">
      <c r="M182">
        <f>IFERROR(INDEX(Settings!$B:$B, MATCH($B182, Settings!$A:$A, 0)), 0)</f>
        <v/>
      </c>
      <c r="N182">
        <f>IFERROR(INDEX(Settings!$C:$C, MATCH($B182, Settings!$A:$A, 0)), 0)</f>
        <v/>
      </c>
      <c r="O182">
        <f>IFERROR($L182*(1-$M182-$N182),0)</f>
        <v/>
      </c>
      <c r="P182">
        <f>IFERROR($G182/$H182*1000,0)</f>
        <v/>
      </c>
      <c r="Q182">
        <f>IFERROR($G182/$I182,0)</f>
        <v/>
      </c>
      <c r="R182">
        <f>IFERROR($I182/$H182,0)</f>
        <v/>
      </c>
      <c r="S182">
        <f>IFERROR($K182/$I182,0)</f>
        <v/>
      </c>
      <c r="T182">
        <f>IFERROR($G182/$K182,0)</f>
        <v/>
      </c>
      <c r="U182">
        <f>IFERROR($O182/$G182,0)</f>
        <v/>
      </c>
      <c r="V182">
        <f>IFERROR($O182/$H182*1000,0)</f>
        <v/>
      </c>
      <c r="W182">
        <f>IFERROR(ISOWEEKNUM($A182),"")</f>
        <v/>
      </c>
    </row>
    <row r="183">
      <c r="M183">
        <f>IFERROR(INDEX(Settings!$B:$B, MATCH($B183, Settings!$A:$A, 0)), 0)</f>
        <v/>
      </c>
      <c r="N183">
        <f>IFERROR(INDEX(Settings!$C:$C, MATCH($B183, Settings!$A:$A, 0)), 0)</f>
        <v/>
      </c>
      <c r="O183">
        <f>IFERROR($L183*(1-$M183-$N183),0)</f>
        <v/>
      </c>
      <c r="P183">
        <f>IFERROR($G183/$H183*1000,0)</f>
        <v/>
      </c>
      <c r="Q183">
        <f>IFERROR($G183/$I183,0)</f>
        <v/>
      </c>
      <c r="R183">
        <f>IFERROR($I183/$H183,0)</f>
        <v/>
      </c>
      <c r="S183">
        <f>IFERROR($K183/$I183,0)</f>
        <v/>
      </c>
      <c r="T183">
        <f>IFERROR($G183/$K183,0)</f>
        <v/>
      </c>
      <c r="U183">
        <f>IFERROR($O183/$G183,0)</f>
        <v/>
      </c>
      <c r="V183">
        <f>IFERROR($O183/$H183*1000,0)</f>
        <v/>
      </c>
      <c r="W183">
        <f>IFERROR(ISOWEEKNUM($A183),"")</f>
        <v/>
      </c>
    </row>
    <row r="184">
      <c r="M184">
        <f>IFERROR(INDEX(Settings!$B:$B, MATCH($B184, Settings!$A:$A, 0)), 0)</f>
        <v/>
      </c>
      <c r="N184">
        <f>IFERROR(INDEX(Settings!$C:$C, MATCH($B184, Settings!$A:$A, 0)), 0)</f>
        <v/>
      </c>
      <c r="O184">
        <f>IFERROR($L184*(1-$M184-$N184),0)</f>
        <v/>
      </c>
      <c r="P184">
        <f>IFERROR($G184/$H184*1000,0)</f>
        <v/>
      </c>
      <c r="Q184">
        <f>IFERROR($G184/$I184,0)</f>
        <v/>
      </c>
      <c r="R184">
        <f>IFERROR($I184/$H184,0)</f>
        <v/>
      </c>
      <c r="S184">
        <f>IFERROR($K184/$I184,0)</f>
        <v/>
      </c>
      <c r="T184">
        <f>IFERROR($G184/$K184,0)</f>
        <v/>
      </c>
      <c r="U184">
        <f>IFERROR($O184/$G184,0)</f>
        <v/>
      </c>
      <c r="V184">
        <f>IFERROR($O184/$H184*1000,0)</f>
        <v/>
      </c>
      <c r="W184">
        <f>IFERROR(ISOWEEKNUM($A184),"")</f>
        <v/>
      </c>
    </row>
    <row r="185">
      <c r="M185">
        <f>IFERROR(INDEX(Settings!$B:$B, MATCH($B185, Settings!$A:$A, 0)), 0)</f>
        <v/>
      </c>
      <c r="N185">
        <f>IFERROR(INDEX(Settings!$C:$C, MATCH($B185, Settings!$A:$A, 0)), 0)</f>
        <v/>
      </c>
      <c r="O185">
        <f>IFERROR($L185*(1-$M185-$N185),0)</f>
        <v/>
      </c>
      <c r="P185">
        <f>IFERROR($G185/$H185*1000,0)</f>
        <v/>
      </c>
      <c r="Q185">
        <f>IFERROR($G185/$I185,0)</f>
        <v/>
      </c>
      <c r="R185">
        <f>IFERROR($I185/$H185,0)</f>
        <v/>
      </c>
      <c r="S185">
        <f>IFERROR($K185/$I185,0)</f>
        <v/>
      </c>
      <c r="T185">
        <f>IFERROR($G185/$K185,0)</f>
        <v/>
      </c>
      <c r="U185">
        <f>IFERROR($O185/$G185,0)</f>
        <v/>
      </c>
      <c r="V185">
        <f>IFERROR($O185/$H185*1000,0)</f>
        <v/>
      </c>
      <c r="W185">
        <f>IFERROR(ISOWEEKNUM($A185),"")</f>
        <v/>
      </c>
    </row>
    <row r="186">
      <c r="M186">
        <f>IFERROR(INDEX(Settings!$B:$B, MATCH($B186, Settings!$A:$A, 0)), 0)</f>
        <v/>
      </c>
      <c r="N186">
        <f>IFERROR(INDEX(Settings!$C:$C, MATCH($B186, Settings!$A:$A, 0)), 0)</f>
        <v/>
      </c>
      <c r="O186">
        <f>IFERROR($L186*(1-$M186-$N186),0)</f>
        <v/>
      </c>
      <c r="P186">
        <f>IFERROR($G186/$H186*1000,0)</f>
        <v/>
      </c>
      <c r="Q186">
        <f>IFERROR($G186/$I186,0)</f>
        <v/>
      </c>
      <c r="R186">
        <f>IFERROR($I186/$H186,0)</f>
        <v/>
      </c>
      <c r="S186">
        <f>IFERROR($K186/$I186,0)</f>
        <v/>
      </c>
      <c r="T186">
        <f>IFERROR($G186/$K186,0)</f>
        <v/>
      </c>
      <c r="U186">
        <f>IFERROR($O186/$G186,0)</f>
        <v/>
      </c>
      <c r="V186">
        <f>IFERROR($O186/$H186*1000,0)</f>
        <v/>
      </c>
      <c r="W186">
        <f>IFERROR(ISOWEEKNUM($A186),"")</f>
        <v/>
      </c>
    </row>
    <row r="187">
      <c r="M187">
        <f>IFERROR(INDEX(Settings!$B:$B, MATCH($B187, Settings!$A:$A, 0)), 0)</f>
        <v/>
      </c>
      <c r="N187">
        <f>IFERROR(INDEX(Settings!$C:$C, MATCH($B187, Settings!$A:$A, 0)), 0)</f>
        <v/>
      </c>
      <c r="O187">
        <f>IFERROR($L187*(1-$M187-$N187),0)</f>
        <v/>
      </c>
      <c r="P187">
        <f>IFERROR($G187/$H187*1000,0)</f>
        <v/>
      </c>
      <c r="Q187">
        <f>IFERROR($G187/$I187,0)</f>
        <v/>
      </c>
      <c r="R187">
        <f>IFERROR($I187/$H187,0)</f>
        <v/>
      </c>
      <c r="S187">
        <f>IFERROR($K187/$I187,0)</f>
        <v/>
      </c>
      <c r="T187">
        <f>IFERROR($G187/$K187,0)</f>
        <v/>
      </c>
      <c r="U187">
        <f>IFERROR($O187/$G187,0)</f>
        <v/>
      </c>
      <c r="V187">
        <f>IFERROR($O187/$H187*1000,0)</f>
        <v/>
      </c>
      <c r="W187">
        <f>IFERROR(ISOWEEKNUM($A187),"")</f>
        <v/>
      </c>
    </row>
    <row r="188">
      <c r="M188">
        <f>IFERROR(INDEX(Settings!$B:$B, MATCH($B188, Settings!$A:$A, 0)), 0)</f>
        <v/>
      </c>
      <c r="N188">
        <f>IFERROR(INDEX(Settings!$C:$C, MATCH($B188, Settings!$A:$A, 0)), 0)</f>
        <v/>
      </c>
      <c r="O188">
        <f>IFERROR($L188*(1-$M188-$N188),0)</f>
        <v/>
      </c>
      <c r="P188">
        <f>IFERROR($G188/$H188*1000,0)</f>
        <v/>
      </c>
      <c r="Q188">
        <f>IFERROR($G188/$I188,0)</f>
        <v/>
      </c>
      <c r="R188">
        <f>IFERROR($I188/$H188,0)</f>
        <v/>
      </c>
      <c r="S188">
        <f>IFERROR($K188/$I188,0)</f>
        <v/>
      </c>
      <c r="T188">
        <f>IFERROR($G188/$K188,0)</f>
        <v/>
      </c>
      <c r="U188">
        <f>IFERROR($O188/$G188,0)</f>
        <v/>
      </c>
      <c r="V188">
        <f>IFERROR($O188/$H188*1000,0)</f>
        <v/>
      </c>
      <c r="W188">
        <f>IFERROR(ISOWEEKNUM($A188),"")</f>
        <v/>
      </c>
    </row>
    <row r="189">
      <c r="M189">
        <f>IFERROR(INDEX(Settings!$B:$B, MATCH($B189, Settings!$A:$A, 0)), 0)</f>
        <v/>
      </c>
      <c r="N189">
        <f>IFERROR(INDEX(Settings!$C:$C, MATCH($B189, Settings!$A:$A, 0)), 0)</f>
        <v/>
      </c>
      <c r="O189">
        <f>IFERROR($L189*(1-$M189-$N189),0)</f>
        <v/>
      </c>
      <c r="P189">
        <f>IFERROR($G189/$H189*1000,0)</f>
        <v/>
      </c>
      <c r="Q189">
        <f>IFERROR($G189/$I189,0)</f>
        <v/>
      </c>
      <c r="R189">
        <f>IFERROR($I189/$H189,0)</f>
        <v/>
      </c>
      <c r="S189">
        <f>IFERROR($K189/$I189,0)</f>
        <v/>
      </c>
      <c r="T189">
        <f>IFERROR($G189/$K189,0)</f>
        <v/>
      </c>
      <c r="U189">
        <f>IFERROR($O189/$G189,0)</f>
        <v/>
      </c>
      <c r="V189">
        <f>IFERROR($O189/$H189*1000,0)</f>
        <v/>
      </c>
      <c r="W189">
        <f>IFERROR(ISOWEEKNUM($A189),"")</f>
        <v/>
      </c>
    </row>
    <row r="190">
      <c r="M190">
        <f>IFERROR(INDEX(Settings!$B:$B, MATCH($B190, Settings!$A:$A, 0)), 0)</f>
        <v/>
      </c>
      <c r="N190">
        <f>IFERROR(INDEX(Settings!$C:$C, MATCH($B190, Settings!$A:$A, 0)), 0)</f>
        <v/>
      </c>
      <c r="O190">
        <f>IFERROR($L190*(1-$M190-$N190),0)</f>
        <v/>
      </c>
      <c r="P190">
        <f>IFERROR($G190/$H190*1000,0)</f>
        <v/>
      </c>
      <c r="Q190">
        <f>IFERROR($G190/$I190,0)</f>
        <v/>
      </c>
      <c r="R190">
        <f>IFERROR($I190/$H190,0)</f>
        <v/>
      </c>
      <c r="S190">
        <f>IFERROR($K190/$I190,0)</f>
        <v/>
      </c>
      <c r="T190">
        <f>IFERROR($G190/$K190,0)</f>
        <v/>
      </c>
      <c r="U190">
        <f>IFERROR($O190/$G190,0)</f>
        <v/>
      </c>
      <c r="V190">
        <f>IFERROR($O190/$H190*1000,0)</f>
        <v/>
      </c>
      <c r="W190">
        <f>IFERROR(ISOWEEKNUM($A190),"")</f>
        <v/>
      </c>
    </row>
    <row r="191">
      <c r="M191">
        <f>IFERROR(INDEX(Settings!$B:$B, MATCH($B191, Settings!$A:$A, 0)), 0)</f>
        <v/>
      </c>
      <c r="N191">
        <f>IFERROR(INDEX(Settings!$C:$C, MATCH($B191, Settings!$A:$A, 0)), 0)</f>
        <v/>
      </c>
      <c r="O191">
        <f>IFERROR($L191*(1-$M191-$N191),0)</f>
        <v/>
      </c>
      <c r="P191">
        <f>IFERROR($G191/$H191*1000,0)</f>
        <v/>
      </c>
      <c r="Q191">
        <f>IFERROR($G191/$I191,0)</f>
        <v/>
      </c>
      <c r="R191">
        <f>IFERROR($I191/$H191,0)</f>
        <v/>
      </c>
      <c r="S191">
        <f>IFERROR($K191/$I191,0)</f>
        <v/>
      </c>
      <c r="T191">
        <f>IFERROR($G191/$K191,0)</f>
        <v/>
      </c>
      <c r="U191">
        <f>IFERROR($O191/$G191,0)</f>
        <v/>
      </c>
      <c r="V191">
        <f>IFERROR($O191/$H191*1000,0)</f>
        <v/>
      </c>
      <c r="W191">
        <f>IFERROR(ISOWEEKNUM($A191),"")</f>
        <v/>
      </c>
    </row>
    <row r="192">
      <c r="M192">
        <f>IFERROR(INDEX(Settings!$B:$B, MATCH($B192, Settings!$A:$A, 0)), 0)</f>
        <v/>
      </c>
      <c r="N192">
        <f>IFERROR(INDEX(Settings!$C:$C, MATCH($B192, Settings!$A:$A, 0)), 0)</f>
        <v/>
      </c>
      <c r="O192">
        <f>IFERROR($L192*(1-$M192-$N192),0)</f>
        <v/>
      </c>
      <c r="P192">
        <f>IFERROR($G192/$H192*1000,0)</f>
        <v/>
      </c>
      <c r="Q192">
        <f>IFERROR($G192/$I192,0)</f>
        <v/>
      </c>
      <c r="R192">
        <f>IFERROR($I192/$H192,0)</f>
        <v/>
      </c>
      <c r="S192">
        <f>IFERROR($K192/$I192,0)</f>
        <v/>
      </c>
      <c r="T192">
        <f>IFERROR($G192/$K192,0)</f>
        <v/>
      </c>
      <c r="U192">
        <f>IFERROR($O192/$G192,0)</f>
        <v/>
      </c>
      <c r="V192">
        <f>IFERROR($O192/$H192*1000,0)</f>
        <v/>
      </c>
      <c r="W192">
        <f>IFERROR(ISOWEEKNUM($A192),"")</f>
        <v/>
      </c>
    </row>
    <row r="193">
      <c r="M193">
        <f>IFERROR(INDEX(Settings!$B:$B, MATCH($B193, Settings!$A:$A, 0)), 0)</f>
        <v/>
      </c>
      <c r="N193">
        <f>IFERROR(INDEX(Settings!$C:$C, MATCH($B193, Settings!$A:$A, 0)), 0)</f>
        <v/>
      </c>
      <c r="O193">
        <f>IFERROR($L193*(1-$M193-$N193),0)</f>
        <v/>
      </c>
      <c r="P193">
        <f>IFERROR($G193/$H193*1000,0)</f>
        <v/>
      </c>
      <c r="Q193">
        <f>IFERROR($G193/$I193,0)</f>
        <v/>
      </c>
      <c r="R193">
        <f>IFERROR($I193/$H193,0)</f>
        <v/>
      </c>
      <c r="S193">
        <f>IFERROR($K193/$I193,0)</f>
        <v/>
      </c>
      <c r="T193">
        <f>IFERROR($G193/$K193,0)</f>
        <v/>
      </c>
      <c r="U193">
        <f>IFERROR($O193/$G193,0)</f>
        <v/>
      </c>
      <c r="V193">
        <f>IFERROR($O193/$H193*1000,0)</f>
        <v/>
      </c>
      <c r="W193">
        <f>IFERROR(ISOWEEKNUM($A193),"")</f>
        <v/>
      </c>
    </row>
    <row r="194">
      <c r="M194">
        <f>IFERROR(INDEX(Settings!$B:$B, MATCH($B194, Settings!$A:$A, 0)), 0)</f>
        <v/>
      </c>
      <c r="N194">
        <f>IFERROR(INDEX(Settings!$C:$C, MATCH($B194, Settings!$A:$A, 0)), 0)</f>
        <v/>
      </c>
      <c r="O194">
        <f>IFERROR($L194*(1-$M194-$N194),0)</f>
        <v/>
      </c>
      <c r="P194">
        <f>IFERROR($G194/$H194*1000,0)</f>
        <v/>
      </c>
      <c r="Q194">
        <f>IFERROR($G194/$I194,0)</f>
        <v/>
      </c>
      <c r="R194">
        <f>IFERROR($I194/$H194,0)</f>
        <v/>
      </c>
      <c r="S194">
        <f>IFERROR($K194/$I194,0)</f>
        <v/>
      </c>
      <c r="T194">
        <f>IFERROR($G194/$K194,0)</f>
        <v/>
      </c>
      <c r="U194">
        <f>IFERROR($O194/$G194,0)</f>
        <v/>
      </c>
      <c r="V194">
        <f>IFERROR($O194/$H194*1000,0)</f>
        <v/>
      </c>
      <c r="W194">
        <f>IFERROR(ISOWEEKNUM($A194),"")</f>
        <v/>
      </c>
    </row>
    <row r="195">
      <c r="M195">
        <f>IFERROR(INDEX(Settings!$B:$B, MATCH($B195, Settings!$A:$A, 0)), 0)</f>
        <v/>
      </c>
      <c r="N195">
        <f>IFERROR(INDEX(Settings!$C:$C, MATCH($B195, Settings!$A:$A, 0)), 0)</f>
        <v/>
      </c>
      <c r="O195">
        <f>IFERROR($L195*(1-$M195-$N195),0)</f>
        <v/>
      </c>
      <c r="P195">
        <f>IFERROR($G195/$H195*1000,0)</f>
        <v/>
      </c>
      <c r="Q195">
        <f>IFERROR($G195/$I195,0)</f>
        <v/>
      </c>
      <c r="R195">
        <f>IFERROR($I195/$H195,0)</f>
        <v/>
      </c>
      <c r="S195">
        <f>IFERROR($K195/$I195,0)</f>
        <v/>
      </c>
      <c r="T195">
        <f>IFERROR($G195/$K195,0)</f>
        <v/>
      </c>
      <c r="U195">
        <f>IFERROR($O195/$G195,0)</f>
        <v/>
      </c>
      <c r="V195">
        <f>IFERROR($O195/$H195*1000,0)</f>
        <v/>
      </c>
      <c r="W195">
        <f>IFERROR(ISOWEEKNUM($A195),"")</f>
        <v/>
      </c>
    </row>
    <row r="196">
      <c r="M196">
        <f>IFERROR(INDEX(Settings!$B:$B, MATCH($B196, Settings!$A:$A, 0)), 0)</f>
        <v/>
      </c>
      <c r="N196">
        <f>IFERROR(INDEX(Settings!$C:$C, MATCH($B196, Settings!$A:$A, 0)), 0)</f>
        <v/>
      </c>
      <c r="O196">
        <f>IFERROR($L196*(1-$M196-$N196),0)</f>
        <v/>
      </c>
      <c r="P196">
        <f>IFERROR($G196/$H196*1000,0)</f>
        <v/>
      </c>
      <c r="Q196">
        <f>IFERROR($G196/$I196,0)</f>
        <v/>
      </c>
      <c r="R196">
        <f>IFERROR($I196/$H196,0)</f>
        <v/>
      </c>
      <c r="S196">
        <f>IFERROR($K196/$I196,0)</f>
        <v/>
      </c>
      <c r="T196">
        <f>IFERROR($G196/$K196,0)</f>
        <v/>
      </c>
      <c r="U196">
        <f>IFERROR($O196/$G196,0)</f>
        <v/>
      </c>
      <c r="V196">
        <f>IFERROR($O196/$H196*1000,0)</f>
        <v/>
      </c>
      <c r="W196">
        <f>IFERROR(ISOWEEKNUM($A196),"")</f>
        <v/>
      </c>
    </row>
    <row r="197">
      <c r="M197">
        <f>IFERROR(INDEX(Settings!$B:$B, MATCH($B197, Settings!$A:$A, 0)), 0)</f>
        <v/>
      </c>
      <c r="N197">
        <f>IFERROR(INDEX(Settings!$C:$C, MATCH($B197, Settings!$A:$A, 0)), 0)</f>
        <v/>
      </c>
      <c r="O197">
        <f>IFERROR($L197*(1-$M197-$N197),0)</f>
        <v/>
      </c>
      <c r="P197">
        <f>IFERROR($G197/$H197*1000,0)</f>
        <v/>
      </c>
      <c r="Q197">
        <f>IFERROR($G197/$I197,0)</f>
        <v/>
      </c>
      <c r="R197">
        <f>IFERROR($I197/$H197,0)</f>
        <v/>
      </c>
      <c r="S197">
        <f>IFERROR($K197/$I197,0)</f>
        <v/>
      </c>
      <c r="T197">
        <f>IFERROR($G197/$K197,0)</f>
        <v/>
      </c>
      <c r="U197">
        <f>IFERROR($O197/$G197,0)</f>
        <v/>
      </c>
      <c r="V197">
        <f>IFERROR($O197/$H197*1000,0)</f>
        <v/>
      </c>
      <c r="W197">
        <f>IFERROR(ISOWEEKNUM($A197),"")</f>
        <v/>
      </c>
    </row>
    <row r="198">
      <c r="M198">
        <f>IFERROR(INDEX(Settings!$B:$B, MATCH($B198, Settings!$A:$A, 0)), 0)</f>
        <v/>
      </c>
      <c r="N198">
        <f>IFERROR(INDEX(Settings!$C:$C, MATCH($B198, Settings!$A:$A, 0)), 0)</f>
        <v/>
      </c>
      <c r="O198">
        <f>IFERROR($L198*(1-$M198-$N198),0)</f>
        <v/>
      </c>
      <c r="P198">
        <f>IFERROR($G198/$H198*1000,0)</f>
        <v/>
      </c>
      <c r="Q198">
        <f>IFERROR($G198/$I198,0)</f>
        <v/>
      </c>
      <c r="R198">
        <f>IFERROR($I198/$H198,0)</f>
        <v/>
      </c>
      <c r="S198">
        <f>IFERROR($K198/$I198,0)</f>
        <v/>
      </c>
      <c r="T198">
        <f>IFERROR($G198/$K198,0)</f>
        <v/>
      </c>
      <c r="U198">
        <f>IFERROR($O198/$G198,0)</f>
        <v/>
      </c>
      <c r="V198">
        <f>IFERROR($O198/$H198*1000,0)</f>
        <v/>
      </c>
      <c r="W198">
        <f>IFERROR(ISOWEEKNUM($A198),"")</f>
        <v/>
      </c>
    </row>
    <row r="199">
      <c r="M199">
        <f>IFERROR(INDEX(Settings!$B:$B, MATCH($B199, Settings!$A:$A, 0)), 0)</f>
        <v/>
      </c>
      <c r="N199">
        <f>IFERROR(INDEX(Settings!$C:$C, MATCH($B199, Settings!$A:$A, 0)), 0)</f>
        <v/>
      </c>
      <c r="O199">
        <f>IFERROR($L199*(1-$M199-$N199),0)</f>
        <v/>
      </c>
      <c r="P199">
        <f>IFERROR($G199/$H199*1000,0)</f>
        <v/>
      </c>
      <c r="Q199">
        <f>IFERROR($G199/$I199,0)</f>
        <v/>
      </c>
      <c r="R199">
        <f>IFERROR($I199/$H199,0)</f>
        <v/>
      </c>
      <c r="S199">
        <f>IFERROR($K199/$I199,0)</f>
        <v/>
      </c>
      <c r="T199">
        <f>IFERROR($G199/$K199,0)</f>
        <v/>
      </c>
      <c r="U199">
        <f>IFERROR($O199/$G199,0)</f>
        <v/>
      </c>
      <c r="V199">
        <f>IFERROR($O199/$H199*1000,0)</f>
        <v/>
      </c>
      <c r="W199">
        <f>IFERROR(ISOWEEKNUM($A199),"")</f>
        <v/>
      </c>
    </row>
    <row r="200">
      <c r="M200">
        <f>IFERROR(INDEX(Settings!$B:$B, MATCH($B200, Settings!$A:$A, 0)), 0)</f>
        <v/>
      </c>
      <c r="N200">
        <f>IFERROR(INDEX(Settings!$C:$C, MATCH($B200, Settings!$A:$A, 0)), 0)</f>
        <v/>
      </c>
      <c r="O200">
        <f>IFERROR($L200*(1-$M200-$N200),0)</f>
        <v/>
      </c>
      <c r="P200">
        <f>IFERROR($G200/$H200*1000,0)</f>
        <v/>
      </c>
      <c r="Q200">
        <f>IFERROR($G200/$I200,0)</f>
        <v/>
      </c>
      <c r="R200">
        <f>IFERROR($I200/$H200,0)</f>
        <v/>
      </c>
      <c r="S200">
        <f>IFERROR($K200/$I200,0)</f>
        <v/>
      </c>
      <c r="T200">
        <f>IFERROR($G200/$K200,0)</f>
        <v/>
      </c>
      <c r="U200">
        <f>IFERROR($O200/$G200,0)</f>
        <v/>
      </c>
      <c r="V200">
        <f>IFERROR($O200/$H200*1000,0)</f>
        <v/>
      </c>
      <c r="W200">
        <f>IFERROR(ISOWEEKNUM($A200),"")</f>
        <v/>
      </c>
    </row>
    <row r="201">
      <c r="M201">
        <f>IFERROR(INDEX(Settings!$B:$B, MATCH($B201, Settings!$A:$A, 0)), 0)</f>
        <v/>
      </c>
      <c r="N201">
        <f>IFERROR(INDEX(Settings!$C:$C, MATCH($B201, Settings!$A:$A, 0)), 0)</f>
        <v/>
      </c>
      <c r="O201">
        <f>IFERROR($L201*(1-$M201-$N201),0)</f>
        <v/>
      </c>
      <c r="P201">
        <f>IFERROR($G201/$H201*1000,0)</f>
        <v/>
      </c>
      <c r="Q201">
        <f>IFERROR($G201/$I201,0)</f>
        <v/>
      </c>
      <c r="R201">
        <f>IFERROR($I201/$H201,0)</f>
        <v/>
      </c>
      <c r="S201">
        <f>IFERROR($K201/$I201,0)</f>
        <v/>
      </c>
      <c r="T201">
        <f>IFERROR($G201/$K201,0)</f>
        <v/>
      </c>
      <c r="U201">
        <f>IFERROR($O201/$G201,0)</f>
        <v/>
      </c>
      <c r="V201">
        <f>IFERROR($O201/$H201*1000,0)</f>
        <v/>
      </c>
      <c r="W201">
        <f>IFERROR(ISOWEEKNUM($A201),"")</f>
        <v/>
      </c>
    </row>
  </sheetData>
  <dataValidations count="3">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showErrorMessage="1" showInputMessage="1" allowBlank="1" type="list">
      <formula1>"TikTok,Meta"</formula1>
    </dataValidation>
    <dataValidation sqref="E2 E3 E4 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showErrorMessage="1" showInputMessage="1" allowBlank="1" type="list">
      <formula1>"Prospecting,Retargeting"</formula1>
    </dataValidation>
    <dataValidation sqref="X2 X3 X4 X5 X6 X7 X8 X9 X10 X11 X12 X13 X14 X15 X16 X17 X18 X19 X20 X21 X22 X23 X24 X25 X26 X27 X28 X29 X30 X31 X32 X33 X34 X35 X36 X37 X38 X39 X40 X41 X42 X43 X44 X45 X46 X47 X48 X49 X50 X51 X52 X53 X54 X55 X56 X57 X58 X59 X60 X61 X62 X63 X64 X65 X66 X67 X68 X69 X70 X71 X72 X73 X74 X75 X76 X77 X78 X79 X80 X81 X82 X83 X84 X85 X86 X87 X88 X89 X90 X91 X92 X93 X94 X95 X96 X97 X98 X99 X100 X101 X102 X103 X104 X105 X106 X107 X108 X109 X110 X111 X112 X113 X114 X115 X116 X117 X118 X119 X120 X121 X122 X123 X124 X125 X126 X127 X128 X129 X130 X131 X132 X133 X134 X135 X136 X137 X138 X139 X140 X141 X142 X143 X144 X145 X146 X147 X148 X149 X150 X151 X152 X153 X154 X155 X156 X157 X158 X159 X160 X161 X162 X163 X164 X165 X166 X167 X168 X169 X170 X171 X172 X173 X174 X175 X176 X177 X178 X179 X180 X181 X182 X183 X184 X185 X186 X187 X188 X189 X190 X191 X192 X193 X194 X195 X196 X197 X198 X199 X200 X201" showErrorMessage="1" showInputMessage="1" allowBlank="1" type="list">
      <formula1>"Test,Holdout"</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N19"/>
  <sheetViews>
    <sheetView workbookViewId="0">
      <selection activeCell="A1" sqref="A1"/>
    </sheetView>
  </sheetViews>
  <sheetFormatPr baseColWidth="8" defaultRowHeight="15"/>
  <sheetData>
    <row r="1">
      <c r="A1" s="3" t="inlineStr">
        <is>
          <t>ROAS Experiment Dashboard</t>
        </is>
      </c>
    </row>
    <row r="2">
      <c r="B2" t="inlineStr">
        <is>
          <t>Start Week</t>
        </is>
      </c>
      <c r="C2" t="inlineStr">
        <is>
          <t>Year</t>
        </is>
      </c>
    </row>
    <row r="3">
      <c r="B3" t="n">
        <v>1</v>
      </c>
      <c r="C3" t="n">
        <v>2025</v>
      </c>
    </row>
    <row r="5">
      <c r="A5" s="1" t="inlineStr">
        <is>
          <t>Week</t>
        </is>
      </c>
      <c r="B5" s="1" t="inlineStr">
        <is>
          <t>Platform</t>
        </is>
      </c>
      <c r="C5" s="1" t="inlineStr">
        <is>
          <t>Spend</t>
        </is>
      </c>
      <c r="D5" s="1" t="inlineStr">
        <is>
          <t>Impressions</t>
        </is>
      </c>
      <c r="E5" s="1" t="inlineStr">
        <is>
          <t>Clicks</t>
        </is>
      </c>
      <c r="F5" s="1" t="inlineStr">
        <is>
          <t>Purchases</t>
        </is>
      </c>
      <c r="G5" s="1" t="inlineStr">
        <is>
          <t>Revenue_Net</t>
        </is>
      </c>
      <c r="H5" s="1" t="inlineStr">
        <is>
          <t>ROAS_Net</t>
        </is>
      </c>
      <c r="I5" s="1" t="inlineStr">
        <is>
          <t>RPM_Net</t>
        </is>
      </c>
      <c r="J5" s="1" t="inlineStr">
        <is>
          <t>CPM</t>
        </is>
      </c>
      <c r="K5" s="1" t="inlineStr">
        <is>
          <t>CPC</t>
        </is>
      </c>
      <c r="L5" s="1" t="inlineStr">
        <is>
          <t>CTR</t>
        </is>
      </c>
      <c r="M5" s="1" t="inlineStr">
        <is>
          <t>CVR</t>
        </is>
      </c>
      <c r="N5" s="1" t="inlineStr">
        <is>
          <t>CAC</t>
        </is>
      </c>
    </row>
    <row r="6">
      <c r="A6">
        <f>($B$3+0)</f>
        <v/>
      </c>
      <c r="B6" t="inlineStr">
        <is>
          <t>TikTok</t>
        </is>
      </c>
      <c r="C6">
        <f>SUMIFS(Campaign_Log!$G:$G,Campaign_Log!$B:$B,$B6,Campaign_Log!$W:$W,$A6)</f>
        <v/>
      </c>
      <c r="D6">
        <f>SUMIFS(Campaign_Log!$H:$H,Campaign_Log!$B:$B,$B6,Campaign_Log!$W:$W,$A6)</f>
        <v/>
      </c>
      <c r="E6">
        <f>SUMIFS(Campaign_Log!$I:$I,Campaign_Log!$B:$B,$B6,Campaign_Log!$W:$W,$A6)</f>
        <v/>
      </c>
      <c r="F6">
        <f>SUMIFS(Campaign_Log!$K:$K,Campaign_Log!$B:$B,$B6,Campaign_Log!$W:$W,$A6)</f>
        <v/>
      </c>
      <c r="G6">
        <f>SUMIFS(Campaign_Log!$O:$O,Campaign_Log!$B:$B,$B6,Campaign_Log!$W:$W,$A6)</f>
        <v/>
      </c>
      <c r="H6">
        <f>IFERROR($G6/$C6,0)</f>
        <v/>
      </c>
      <c r="I6">
        <f>IFERROR($G6/$D6*1000,0)</f>
        <v/>
      </c>
      <c r="J6">
        <f>IFERROR($C6/$D6*1000,0)</f>
        <v/>
      </c>
      <c r="K6">
        <f>IFERROR($C6/$E6,0)</f>
        <v/>
      </c>
      <c r="L6">
        <f>IFERROR($E6/$D6,0)</f>
        <v/>
      </c>
      <c r="M6">
        <f>IFERROR($F6/$E6,0)</f>
        <v/>
      </c>
      <c r="N6">
        <f>IFERROR($C6/$F6,0)</f>
        <v/>
      </c>
    </row>
    <row r="7">
      <c r="A7">
        <f>($B$3+0)</f>
        <v/>
      </c>
      <c r="B7" t="inlineStr">
        <is>
          <t>Meta</t>
        </is>
      </c>
      <c r="C7">
        <f>SUMIFS(Campaign_Log!$G:$G,Campaign_Log!$B:$B,$B7,Campaign_Log!$W:$W,$A7)</f>
        <v/>
      </c>
      <c r="D7">
        <f>SUMIFS(Campaign_Log!$H:$H,Campaign_Log!$B:$B,$B7,Campaign_Log!$W:$W,$A7)</f>
        <v/>
      </c>
      <c r="E7">
        <f>SUMIFS(Campaign_Log!$I:$I,Campaign_Log!$B:$B,$B7,Campaign_Log!$W:$W,$A7)</f>
        <v/>
      </c>
      <c r="F7">
        <f>SUMIFS(Campaign_Log!$K:$K,Campaign_Log!$B:$B,$B7,Campaign_Log!$W:$W,$A7)</f>
        <v/>
      </c>
      <c r="G7">
        <f>SUMIFS(Campaign_Log!$O:$O,Campaign_Log!$B:$B,$B7,Campaign_Log!$W:$W,$A7)</f>
        <v/>
      </c>
      <c r="H7">
        <f>IFERROR($G7/$C7,0)</f>
        <v/>
      </c>
      <c r="I7">
        <f>IFERROR($G7/$D7*1000,0)</f>
        <v/>
      </c>
      <c r="J7">
        <f>IFERROR($C7/$D7*1000,0)</f>
        <v/>
      </c>
      <c r="K7">
        <f>IFERROR($C7/$E7,0)</f>
        <v/>
      </c>
      <c r="L7">
        <f>IFERROR($E7/$D7,0)</f>
        <v/>
      </c>
      <c r="M7">
        <f>IFERROR($F7/$E7,0)</f>
        <v/>
      </c>
      <c r="N7">
        <f>IFERROR($C7/$F7,0)</f>
        <v/>
      </c>
    </row>
    <row r="8">
      <c r="A8">
        <f>($B$3+1)</f>
        <v/>
      </c>
      <c r="B8" t="inlineStr">
        <is>
          <t>TikTok</t>
        </is>
      </c>
      <c r="C8">
        <f>SUMIFS(Campaign_Log!$G:$G,Campaign_Log!$B:$B,$B8,Campaign_Log!$W:$W,$A8)</f>
        <v/>
      </c>
      <c r="D8">
        <f>SUMIFS(Campaign_Log!$H:$H,Campaign_Log!$B:$B,$B8,Campaign_Log!$W:$W,$A8)</f>
        <v/>
      </c>
      <c r="E8">
        <f>SUMIFS(Campaign_Log!$I:$I,Campaign_Log!$B:$B,$B8,Campaign_Log!$W:$W,$A8)</f>
        <v/>
      </c>
      <c r="F8">
        <f>SUMIFS(Campaign_Log!$K:$K,Campaign_Log!$B:$B,$B8,Campaign_Log!$W:$W,$A8)</f>
        <v/>
      </c>
      <c r="G8">
        <f>SUMIFS(Campaign_Log!$O:$O,Campaign_Log!$B:$B,$B8,Campaign_Log!$W:$W,$A8)</f>
        <v/>
      </c>
      <c r="H8">
        <f>IFERROR($G8/$C8,0)</f>
        <v/>
      </c>
      <c r="I8">
        <f>IFERROR($G8/$D8*1000,0)</f>
        <v/>
      </c>
      <c r="J8">
        <f>IFERROR($C8/$D8*1000,0)</f>
        <v/>
      </c>
      <c r="K8">
        <f>IFERROR($C8/$E8,0)</f>
        <v/>
      </c>
      <c r="L8">
        <f>IFERROR($E8/$D8,0)</f>
        <v/>
      </c>
      <c r="M8">
        <f>IFERROR($F8/$E8,0)</f>
        <v/>
      </c>
      <c r="N8">
        <f>IFERROR($C8/$F8,0)</f>
        <v/>
      </c>
    </row>
    <row r="9">
      <c r="A9">
        <f>($B$3+1)</f>
        <v/>
      </c>
      <c r="B9" t="inlineStr">
        <is>
          <t>Meta</t>
        </is>
      </c>
      <c r="C9">
        <f>SUMIFS(Campaign_Log!$G:$G,Campaign_Log!$B:$B,$B9,Campaign_Log!$W:$W,$A9)</f>
        <v/>
      </c>
      <c r="D9">
        <f>SUMIFS(Campaign_Log!$H:$H,Campaign_Log!$B:$B,$B9,Campaign_Log!$W:$W,$A9)</f>
        <v/>
      </c>
      <c r="E9">
        <f>SUMIFS(Campaign_Log!$I:$I,Campaign_Log!$B:$B,$B9,Campaign_Log!$W:$W,$A9)</f>
        <v/>
      </c>
      <c r="F9">
        <f>SUMIFS(Campaign_Log!$K:$K,Campaign_Log!$B:$B,$B9,Campaign_Log!$W:$W,$A9)</f>
        <v/>
      </c>
      <c r="G9">
        <f>SUMIFS(Campaign_Log!$O:$O,Campaign_Log!$B:$B,$B9,Campaign_Log!$W:$W,$A9)</f>
        <v/>
      </c>
      <c r="H9">
        <f>IFERROR($G9/$C9,0)</f>
        <v/>
      </c>
      <c r="I9">
        <f>IFERROR($G9/$D9*1000,0)</f>
        <v/>
      </c>
      <c r="J9">
        <f>IFERROR($C9/$D9*1000,0)</f>
        <v/>
      </c>
      <c r="K9">
        <f>IFERROR($C9/$E9,0)</f>
        <v/>
      </c>
      <c r="L9">
        <f>IFERROR($E9/$D9,0)</f>
        <v/>
      </c>
      <c r="M9">
        <f>IFERROR($F9/$E9,0)</f>
        <v/>
      </c>
      <c r="N9">
        <f>IFERROR($C9/$F9,0)</f>
        <v/>
      </c>
    </row>
    <row r="10">
      <c r="A10">
        <f>($B$3+2)</f>
        <v/>
      </c>
      <c r="B10" t="inlineStr">
        <is>
          <t>TikTok</t>
        </is>
      </c>
      <c r="C10">
        <f>SUMIFS(Campaign_Log!$G:$G,Campaign_Log!$B:$B,$B10,Campaign_Log!$W:$W,$A10)</f>
        <v/>
      </c>
      <c r="D10">
        <f>SUMIFS(Campaign_Log!$H:$H,Campaign_Log!$B:$B,$B10,Campaign_Log!$W:$W,$A10)</f>
        <v/>
      </c>
      <c r="E10">
        <f>SUMIFS(Campaign_Log!$I:$I,Campaign_Log!$B:$B,$B10,Campaign_Log!$W:$W,$A10)</f>
        <v/>
      </c>
      <c r="F10">
        <f>SUMIFS(Campaign_Log!$K:$K,Campaign_Log!$B:$B,$B10,Campaign_Log!$W:$W,$A10)</f>
        <v/>
      </c>
      <c r="G10">
        <f>SUMIFS(Campaign_Log!$O:$O,Campaign_Log!$B:$B,$B10,Campaign_Log!$W:$W,$A10)</f>
        <v/>
      </c>
      <c r="H10">
        <f>IFERROR($G10/$C10,0)</f>
        <v/>
      </c>
      <c r="I10">
        <f>IFERROR($G10/$D10*1000,0)</f>
        <v/>
      </c>
      <c r="J10">
        <f>IFERROR($C10/$D10*1000,0)</f>
        <v/>
      </c>
      <c r="K10">
        <f>IFERROR($C10/$E10,0)</f>
        <v/>
      </c>
      <c r="L10">
        <f>IFERROR($E10/$D10,0)</f>
        <v/>
      </c>
      <c r="M10">
        <f>IFERROR($F10/$E10,0)</f>
        <v/>
      </c>
      <c r="N10">
        <f>IFERROR($C10/$F10,0)</f>
        <v/>
      </c>
    </row>
    <row r="11">
      <c r="A11">
        <f>($B$3+2)</f>
        <v/>
      </c>
      <c r="B11" t="inlineStr">
        <is>
          <t>Meta</t>
        </is>
      </c>
      <c r="C11">
        <f>SUMIFS(Campaign_Log!$G:$G,Campaign_Log!$B:$B,$B11,Campaign_Log!$W:$W,$A11)</f>
        <v/>
      </c>
      <c r="D11">
        <f>SUMIFS(Campaign_Log!$H:$H,Campaign_Log!$B:$B,$B11,Campaign_Log!$W:$W,$A11)</f>
        <v/>
      </c>
      <c r="E11">
        <f>SUMIFS(Campaign_Log!$I:$I,Campaign_Log!$B:$B,$B11,Campaign_Log!$W:$W,$A11)</f>
        <v/>
      </c>
      <c r="F11">
        <f>SUMIFS(Campaign_Log!$K:$K,Campaign_Log!$B:$B,$B11,Campaign_Log!$W:$W,$A11)</f>
        <v/>
      </c>
      <c r="G11">
        <f>SUMIFS(Campaign_Log!$O:$O,Campaign_Log!$B:$B,$B11,Campaign_Log!$W:$W,$A11)</f>
        <v/>
      </c>
      <c r="H11">
        <f>IFERROR($G11/$C11,0)</f>
        <v/>
      </c>
      <c r="I11">
        <f>IFERROR($G11/$D11*1000,0)</f>
        <v/>
      </c>
      <c r="J11">
        <f>IFERROR($C11/$D11*1000,0)</f>
        <v/>
      </c>
      <c r="K11">
        <f>IFERROR($C11/$E11,0)</f>
        <v/>
      </c>
      <c r="L11">
        <f>IFERROR($E11/$D11,0)</f>
        <v/>
      </c>
      <c r="M11">
        <f>IFERROR($F11/$E11,0)</f>
        <v/>
      </c>
      <c r="N11">
        <f>IFERROR($C11/$F11,0)</f>
        <v/>
      </c>
    </row>
    <row r="12">
      <c r="A12">
        <f>($B$3+3)</f>
        <v/>
      </c>
      <c r="B12" t="inlineStr">
        <is>
          <t>TikTok</t>
        </is>
      </c>
      <c r="C12">
        <f>SUMIFS(Campaign_Log!$G:$G,Campaign_Log!$B:$B,$B12,Campaign_Log!$W:$W,$A12)</f>
        <v/>
      </c>
      <c r="D12">
        <f>SUMIFS(Campaign_Log!$H:$H,Campaign_Log!$B:$B,$B12,Campaign_Log!$W:$W,$A12)</f>
        <v/>
      </c>
      <c r="E12">
        <f>SUMIFS(Campaign_Log!$I:$I,Campaign_Log!$B:$B,$B12,Campaign_Log!$W:$W,$A12)</f>
        <v/>
      </c>
      <c r="F12">
        <f>SUMIFS(Campaign_Log!$K:$K,Campaign_Log!$B:$B,$B12,Campaign_Log!$W:$W,$A12)</f>
        <v/>
      </c>
      <c r="G12">
        <f>SUMIFS(Campaign_Log!$O:$O,Campaign_Log!$B:$B,$B12,Campaign_Log!$W:$W,$A12)</f>
        <v/>
      </c>
      <c r="H12">
        <f>IFERROR($G12/$C12,0)</f>
        <v/>
      </c>
      <c r="I12">
        <f>IFERROR($G12/$D12*1000,0)</f>
        <v/>
      </c>
      <c r="J12">
        <f>IFERROR($C12/$D12*1000,0)</f>
        <v/>
      </c>
      <c r="K12">
        <f>IFERROR($C12/$E12,0)</f>
        <v/>
      </c>
      <c r="L12">
        <f>IFERROR($E12/$D12,0)</f>
        <v/>
      </c>
      <c r="M12">
        <f>IFERROR($F12/$E12,0)</f>
        <v/>
      </c>
      <c r="N12">
        <f>IFERROR($C12/$F12,0)</f>
        <v/>
      </c>
    </row>
    <row r="13">
      <c r="A13">
        <f>($B$3+3)</f>
        <v/>
      </c>
      <c r="B13" t="inlineStr">
        <is>
          <t>Meta</t>
        </is>
      </c>
      <c r="C13">
        <f>SUMIFS(Campaign_Log!$G:$G,Campaign_Log!$B:$B,$B13,Campaign_Log!$W:$W,$A13)</f>
        <v/>
      </c>
      <c r="D13">
        <f>SUMIFS(Campaign_Log!$H:$H,Campaign_Log!$B:$B,$B13,Campaign_Log!$W:$W,$A13)</f>
        <v/>
      </c>
      <c r="E13">
        <f>SUMIFS(Campaign_Log!$I:$I,Campaign_Log!$B:$B,$B13,Campaign_Log!$W:$W,$A13)</f>
        <v/>
      </c>
      <c r="F13">
        <f>SUMIFS(Campaign_Log!$K:$K,Campaign_Log!$B:$B,$B13,Campaign_Log!$W:$W,$A13)</f>
        <v/>
      </c>
      <c r="G13">
        <f>SUMIFS(Campaign_Log!$O:$O,Campaign_Log!$B:$B,$B13,Campaign_Log!$W:$W,$A13)</f>
        <v/>
      </c>
      <c r="H13">
        <f>IFERROR($G13/$C13,0)</f>
        <v/>
      </c>
      <c r="I13">
        <f>IFERROR($G13/$D13*1000,0)</f>
        <v/>
      </c>
      <c r="J13">
        <f>IFERROR($C13/$D13*1000,0)</f>
        <v/>
      </c>
      <c r="K13">
        <f>IFERROR($C13/$E13,0)</f>
        <v/>
      </c>
      <c r="L13">
        <f>IFERROR($E13/$D13,0)</f>
        <v/>
      </c>
      <c r="M13">
        <f>IFERROR($F13/$E13,0)</f>
        <v/>
      </c>
      <c r="N13">
        <f>IFERROR($C13/$F13,0)</f>
        <v/>
      </c>
    </row>
    <row r="16">
      <c r="A16" s="1" t="inlineStr">
        <is>
          <t>Summary 4 Weeks</t>
        </is>
      </c>
    </row>
    <row r="17">
      <c r="A17" s="1" t="inlineStr">
        <is>
          <t>Platform</t>
        </is>
      </c>
      <c r="B17" s="1" t="inlineStr">
        <is>
          <t>Total Spend</t>
        </is>
      </c>
      <c r="C17" s="1" t="inlineStr">
        <is>
          <t>Total Revenue_Net</t>
        </is>
      </c>
      <c r="D17" s="1" t="inlineStr">
        <is>
          <t>ROAS_Net</t>
        </is>
      </c>
      <c r="E17" s="1" t="inlineStr">
        <is>
          <t>RPM_Net</t>
        </is>
      </c>
    </row>
    <row r="18">
      <c r="A18" t="inlineStr">
        <is>
          <t>TikTok</t>
        </is>
      </c>
      <c r="B18">
        <f>SUMIF($B$6:$B$13,"TikTok",$C$6:$C$13)</f>
        <v/>
      </c>
      <c r="C18">
        <f>SUMIF($B$6:$B$13,"TikTok",$G$6:$G$13)</f>
        <v/>
      </c>
      <c r="D18">
        <f>IFERROR($C18/$B18,0)</f>
        <v/>
      </c>
      <c r="E18">
        <f>AVERAGEIF($B$6:$B$13,"TikTok",$I$6:$I$13)</f>
        <v/>
      </c>
    </row>
    <row r="19">
      <c r="A19" t="inlineStr">
        <is>
          <t>Meta</t>
        </is>
      </c>
      <c r="B19">
        <f>SUMIF($B$6:$B$13,"Meta",$C$6:$C$13)</f>
        <v/>
      </c>
      <c r="C19">
        <f>SUMIF($B$6:$B$13,"Meta",$G$6:$G$13)</f>
        <v/>
      </c>
      <c r="D19">
        <f>IFERROR($C19/$B19,0)</f>
        <v/>
      </c>
      <c r="E19">
        <f>AVERAGEIF($B$6:$B$13,"Meta",$I$6:$I$13)</f>
        <v/>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J101"/>
  <sheetViews>
    <sheetView workbookViewId="0">
      <pane ySplit="1" topLeftCell="A2" activePane="bottomLeft" state="frozen"/>
      <selection pane="bottomLeft" activeCell="A1" sqref="A1"/>
    </sheetView>
  </sheetViews>
  <sheetFormatPr baseColWidth="8" defaultRowHeight="15"/>
  <cols>
    <col width="22" customWidth="1" min="1" max="1"/>
    <col width="22" customWidth="1" min="2" max="2"/>
    <col width="22" customWidth="1" min="3" max="3"/>
    <col width="22" customWidth="1" min="4" max="4"/>
    <col width="22" customWidth="1" min="5" max="5"/>
    <col width="22" customWidth="1" min="6" max="6"/>
    <col width="22" customWidth="1" min="7" max="7"/>
    <col width="22" customWidth="1" min="8" max="8"/>
    <col width="22" customWidth="1" min="9" max="9"/>
    <col width="22" customWidth="1" min="10" max="10"/>
  </cols>
  <sheetData>
    <row r="1">
      <c r="A1" s="1" t="inlineStr">
        <is>
          <t>Region</t>
        </is>
      </c>
      <c r="B1" s="1" t="inlineStr">
        <is>
          <t>Group</t>
        </is>
      </c>
      <c r="C1" s="1" t="inlineStr">
        <is>
          <t>Population</t>
        </is>
      </c>
      <c r="D1" s="1" t="inlineStr">
        <is>
          <t>Impressions</t>
        </is>
      </c>
      <c r="E1" s="1" t="inlineStr">
        <is>
          <t>Clicks</t>
        </is>
      </c>
      <c r="F1" s="1" t="inlineStr">
        <is>
          <t>Purchases</t>
        </is>
      </c>
      <c r="G1" s="1" t="inlineStr">
        <is>
          <t>Revenue_Net</t>
        </is>
      </c>
      <c r="H1" s="1" t="inlineStr">
        <is>
          <t>Impressions_per_capita</t>
        </is>
      </c>
      <c r="I1" s="1" t="inlineStr">
        <is>
          <t>Revenue_per_capita</t>
        </is>
      </c>
      <c r="J1" s="1" t="inlineStr">
        <is>
          <t>Lift_vs_Holdout</t>
        </is>
      </c>
    </row>
    <row r="2">
      <c r="H2">
        <f>IFERROR($D2/$C2,0)</f>
        <v/>
      </c>
      <c r="I2">
        <f>IFERROR($G2/$C2,0)</f>
        <v/>
      </c>
      <c r="J2">
        <f>IFERROR($I2/AVERAGEIF($B:$B,"Holdout",$I:$I)-1,0)</f>
        <v/>
      </c>
    </row>
    <row r="3">
      <c r="H3">
        <f>IFERROR($D3/$C3,0)</f>
        <v/>
      </c>
      <c r="I3">
        <f>IFERROR($G3/$C3,0)</f>
        <v/>
      </c>
      <c r="J3">
        <f>IFERROR($I3/AVERAGEIF($B:$B,"Holdout",$I:$I)-1,0)</f>
        <v/>
      </c>
    </row>
    <row r="4">
      <c r="H4">
        <f>IFERROR($D4/$C4,0)</f>
        <v/>
      </c>
      <c r="I4">
        <f>IFERROR($G4/$C4,0)</f>
        <v/>
      </c>
      <c r="J4">
        <f>IFERROR($I4/AVERAGEIF($B:$B,"Holdout",$I:$I)-1,0)</f>
        <v/>
      </c>
    </row>
    <row r="5">
      <c r="H5">
        <f>IFERROR($D5/$C5,0)</f>
        <v/>
      </c>
      <c r="I5">
        <f>IFERROR($G5/$C5,0)</f>
        <v/>
      </c>
      <c r="J5">
        <f>IFERROR($I5/AVERAGEIF($B:$B,"Holdout",$I:$I)-1,0)</f>
        <v/>
      </c>
    </row>
    <row r="6">
      <c r="H6">
        <f>IFERROR($D6/$C6,0)</f>
        <v/>
      </c>
      <c r="I6">
        <f>IFERROR($G6/$C6,0)</f>
        <v/>
      </c>
      <c r="J6">
        <f>IFERROR($I6/AVERAGEIF($B:$B,"Holdout",$I:$I)-1,0)</f>
        <v/>
      </c>
    </row>
    <row r="7">
      <c r="H7">
        <f>IFERROR($D7/$C7,0)</f>
        <v/>
      </c>
      <c r="I7">
        <f>IFERROR($G7/$C7,0)</f>
        <v/>
      </c>
      <c r="J7">
        <f>IFERROR($I7/AVERAGEIF($B:$B,"Holdout",$I:$I)-1,0)</f>
        <v/>
      </c>
    </row>
    <row r="8">
      <c r="H8">
        <f>IFERROR($D8/$C8,0)</f>
        <v/>
      </c>
      <c r="I8">
        <f>IFERROR($G8/$C8,0)</f>
        <v/>
      </c>
      <c r="J8">
        <f>IFERROR($I8/AVERAGEIF($B:$B,"Holdout",$I:$I)-1,0)</f>
        <v/>
      </c>
    </row>
    <row r="9">
      <c r="H9">
        <f>IFERROR($D9/$C9,0)</f>
        <v/>
      </c>
      <c r="I9">
        <f>IFERROR($G9/$C9,0)</f>
        <v/>
      </c>
      <c r="J9">
        <f>IFERROR($I9/AVERAGEIF($B:$B,"Holdout",$I:$I)-1,0)</f>
        <v/>
      </c>
    </row>
    <row r="10">
      <c r="H10">
        <f>IFERROR($D10/$C10,0)</f>
        <v/>
      </c>
      <c r="I10">
        <f>IFERROR($G10/$C10,0)</f>
        <v/>
      </c>
      <c r="J10">
        <f>IFERROR($I10/AVERAGEIF($B:$B,"Holdout",$I:$I)-1,0)</f>
        <v/>
      </c>
    </row>
    <row r="11">
      <c r="H11">
        <f>IFERROR($D11/$C11,0)</f>
        <v/>
      </c>
      <c r="I11">
        <f>IFERROR($G11/$C11,0)</f>
        <v/>
      </c>
      <c r="J11">
        <f>IFERROR($I11/AVERAGEIF($B:$B,"Holdout",$I:$I)-1,0)</f>
        <v/>
      </c>
    </row>
    <row r="12">
      <c r="H12">
        <f>IFERROR($D12/$C12,0)</f>
        <v/>
      </c>
      <c r="I12">
        <f>IFERROR($G12/$C12,0)</f>
        <v/>
      </c>
      <c r="J12">
        <f>IFERROR($I12/AVERAGEIF($B:$B,"Holdout",$I:$I)-1,0)</f>
        <v/>
      </c>
    </row>
    <row r="13">
      <c r="H13">
        <f>IFERROR($D13/$C13,0)</f>
        <v/>
      </c>
      <c r="I13">
        <f>IFERROR($G13/$C13,0)</f>
        <v/>
      </c>
      <c r="J13">
        <f>IFERROR($I13/AVERAGEIF($B:$B,"Holdout",$I:$I)-1,0)</f>
        <v/>
      </c>
    </row>
    <row r="14">
      <c r="H14">
        <f>IFERROR($D14/$C14,0)</f>
        <v/>
      </c>
      <c r="I14">
        <f>IFERROR($G14/$C14,0)</f>
        <v/>
      </c>
      <c r="J14">
        <f>IFERROR($I14/AVERAGEIF($B:$B,"Holdout",$I:$I)-1,0)</f>
        <v/>
      </c>
    </row>
    <row r="15">
      <c r="H15">
        <f>IFERROR($D15/$C15,0)</f>
        <v/>
      </c>
      <c r="I15">
        <f>IFERROR($G15/$C15,0)</f>
        <v/>
      </c>
      <c r="J15">
        <f>IFERROR($I15/AVERAGEIF($B:$B,"Holdout",$I:$I)-1,0)</f>
        <v/>
      </c>
    </row>
    <row r="16">
      <c r="H16">
        <f>IFERROR($D16/$C16,0)</f>
        <v/>
      </c>
      <c r="I16">
        <f>IFERROR($G16/$C16,0)</f>
        <v/>
      </c>
      <c r="J16">
        <f>IFERROR($I16/AVERAGEIF($B:$B,"Holdout",$I:$I)-1,0)</f>
        <v/>
      </c>
    </row>
    <row r="17">
      <c r="H17">
        <f>IFERROR($D17/$C17,0)</f>
        <v/>
      </c>
      <c r="I17">
        <f>IFERROR($G17/$C17,0)</f>
        <v/>
      </c>
      <c r="J17">
        <f>IFERROR($I17/AVERAGEIF($B:$B,"Holdout",$I:$I)-1,0)</f>
        <v/>
      </c>
    </row>
    <row r="18">
      <c r="H18">
        <f>IFERROR($D18/$C18,0)</f>
        <v/>
      </c>
      <c r="I18">
        <f>IFERROR($G18/$C18,0)</f>
        <v/>
      </c>
      <c r="J18">
        <f>IFERROR($I18/AVERAGEIF($B:$B,"Holdout",$I:$I)-1,0)</f>
        <v/>
      </c>
    </row>
    <row r="19">
      <c r="H19">
        <f>IFERROR($D19/$C19,0)</f>
        <v/>
      </c>
      <c r="I19">
        <f>IFERROR($G19/$C19,0)</f>
        <v/>
      </c>
      <c r="J19">
        <f>IFERROR($I19/AVERAGEIF($B:$B,"Holdout",$I:$I)-1,0)</f>
        <v/>
      </c>
    </row>
    <row r="20">
      <c r="H20">
        <f>IFERROR($D20/$C20,0)</f>
        <v/>
      </c>
      <c r="I20">
        <f>IFERROR($G20/$C20,0)</f>
        <v/>
      </c>
      <c r="J20">
        <f>IFERROR($I20/AVERAGEIF($B:$B,"Holdout",$I:$I)-1,0)</f>
        <v/>
      </c>
    </row>
    <row r="21">
      <c r="H21">
        <f>IFERROR($D21/$C21,0)</f>
        <v/>
      </c>
      <c r="I21">
        <f>IFERROR($G21/$C21,0)</f>
        <v/>
      </c>
      <c r="J21">
        <f>IFERROR($I21/AVERAGEIF($B:$B,"Holdout",$I:$I)-1,0)</f>
        <v/>
      </c>
    </row>
    <row r="22">
      <c r="H22">
        <f>IFERROR($D22/$C22,0)</f>
        <v/>
      </c>
      <c r="I22">
        <f>IFERROR($G22/$C22,0)</f>
        <v/>
      </c>
      <c r="J22">
        <f>IFERROR($I22/AVERAGEIF($B:$B,"Holdout",$I:$I)-1,0)</f>
        <v/>
      </c>
    </row>
    <row r="23">
      <c r="H23">
        <f>IFERROR($D23/$C23,0)</f>
        <v/>
      </c>
      <c r="I23">
        <f>IFERROR($G23/$C23,0)</f>
        <v/>
      </c>
      <c r="J23">
        <f>IFERROR($I23/AVERAGEIF($B:$B,"Holdout",$I:$I)-1,0)</f>
        <v/>
      </c>
    </row>
    <row r="24">
      <c r="H24">
        <f>IFERROR($D24/$C24,0)</f>
        <v/>
      </c>
      <c r="I24">
        <f>IFERROR($G24/$C24,0)</f>
        <v/>
      </c>
      <c r="J24">
        <f>IFERROR($I24/AVERAGEIF($B:$B,"Holdout",$I:$I)-1,0)</f>
        <v/>
      </c>
    </row>
    <row r="25">
      <c r="H25">
        <f>IFERROR($D25/$C25,0)</f>
        <v/>
      </c>
      <c r="I25">
        <f>IFERROR($G25/$C25,0)</f>
        <v/>
      </c>
      <c r="J25">
        <f>IFERROR($I25/AVERAGEIF($B:$B,"Holdout",$I:$I)-1,0)</f>
        <v/>
      </c>
    </row>
    <row r="26">
      <c r="H26">
        <f>IFERROR($D26/$C26,0)</f>
        <v/>
      </c>
      <c r="I26">
        <f>IFERROR($G26/$C26,0)</f>
        <v/>
      </c>
      <c r="J26">
        <f>IFERROR($I26/AVERAGEIF($B:$B,"Holdout",$I:$I)-1,0)</f>
        <v/>
      </c>
    </row>
    <row r="27">
      <c r="H27">
        <f>IFERROR($D27/$C27,0)</f>
        <v/>
      </c>
      <c r="I27">
        <f>IFERROR($G27/$C27,0)</f>
        <v/>
      </c>
      <c r="J27">
        <f>IFERROR($I27/AVERAGEIF($B:$B,"Holdout",$I:$I)-1,0)</f>
        <v/>
      </c>
    </row>
    <row r="28">
      <c r="H28">
        <f>IFERROR($D28/$C28,0)</f>
        <v/>
      </c>
      <c r="I28">
        <f>IFERROR($G28/$C28,0)</f>
        <v/>
      </c>
      <c r="J28">
        <f>IFERROR($I28/AVERAGEIF($B:$B,"Holdout",$I:$I)-1,0)</f>
        <v/>
      </c>
    </row>
    <row r="29">
      <c r="H29">
        <f>IFERROR($D29/$C29,0)</f>
        <v/>
      </c>
      <c r="I29">
        <f>IFERROR($G29/$C29,0)</f>
        <v/>
      </c>
      <c r="J29">
        <f>IFERROR($I29/AVERAGEIF($B:$B,"Holdout",$I:$I)-1,0)</f>
        <v/>
      </c>
    </row>
    <row r="30">
      <c r="H30">
        <f>IFERROR($D30/$C30,0)</f>
        <v/>
      </c>
      <c r="I30">
        <f>IFERROR($G30/$C30,0)</f>
        <v/>
      </c>
      <c r="J30">
        <f>IFERROR($I30/AVERAGEIF($B:$B,"Holdout",$I:$I)-1,0)</f>
        <v/>
      </c>
    </row>
    <row r="31">
      <c r="H31">
        <f>IFERROR($D31/$C31,0)</f>
        <v/>
      </c>
      <c r="I31">
        <f>IFERROR($G31/$C31,0)</f>
        <v/>
      </c>
      <c r="J31">
        <f>IFERROR($I31/AVERAGEIF($B:$B,"Holdout",$I:$I)-1,0)</f>
        <v/>
      </c>
    </row>
    <row r="32">
      <c r="H32">
        <f>IFERROR($D32/$C32,0)</f>
        <v/>
      </c>
      <c r="I32">
        <f>IFERROR($G32/$C32,0)</f>
        <v/>
      </c>
      <c r="J32">
        <f>IFERROR($I32/AVERAGEIF($B:$B,"Holdout",$I:$I)-1,0)</f>
        <v/>
      </c>
    </row>
    <row r="33">
      <c r="H33">
        <f>IFERROR($D33/$C33,0)</f>
        <v/>
      </c>
      <c r="I33">
        <f>IFERROR($G33/$C33,0)</f>
        <v/>
      </c>
      <c r="J33">
        <f>IFERROR($I33/AVERAGEIF($B:$B,"Holdout",$I:$I)-1,0)</f>
        <v/>
      </c>
    </row>
    <row r="34">
      <c r="H34">
        <f>IFERROR($D34/$C34,0)</f>
        <v/>
      </c>
      <c r="I34">
        <f>IFERROR($G34/$C34,0)</f>
        <v/>
      </c>
      <c r="J34">
        <f>IFERROR($I34/AVERAGEIF($B:$B,"Holdout",$I:$I)-1,0)</f>
        <v/>
      </c>
    </row>
    <row r="35">
      <c r="H35">
        <f>IFERROR($D35/$C35,0)</f>
        <v/>
      </c>
      <c r="I35">
        <f>IFERROR($G35/$C35,0)</f>
        <v/>
      </c>
      <c r="J35">
        <f>IFERROR($I35/AVERAGEIF($B:$B,"Holdout",$I:$I)-1,0)</f>
        <v/>
      </c>
    </row>
    <row r="36">
      <c r="H36">
        <f>IFERROR($D36/$C36,0)</f>
        <v/>
      </c>
      <c r="I36">
        <f>IFERROR($G36/$C36,0)</f>
        <v/>
      </c>
      <c r="J36">
        <f>IFERROR($I36/AVERAGEIF($B:$B,"Holdout",$I:$I)-1,0)</f>
        <v/>
      </c>
    </row>
    <row r="37">
      <c r="H37">
        <f>IFERROR($D37/$C37,0)</f>
        <v/>
      </c>
      <c r="I37">
        <f>IFERROR($G37/$C37,0)</f>
        <v/>
      </c>
      <c r="J37">
        <f>IFERROR($I37/AVERAGEIF($B:$B,"Holdout",$I:$I)-1,0)</f>
        <v/>
      </c>
    </row>
    <row r="38">
      <c r="H38">
        <f>IFERROR($D38/$C38,0)</f>
        <v/>
      </c>
      <c r="I38">
        <f>IFERROR($G38/$C38,0)</f>
        <v/>
      </c>
      <c r="J38">
        <f>IFERROR($I38/AVERAGEIF($B:$B,"Holdout",$I:$I)-1,0)</f>
        <v/>
      </c>
    </row>
    <row r="39">
      <c r="H39">
        <f>IFERROR($D39/$C39,0)</f>
        <v/>
      </c>
      <c r="I39">
        <f>IFERROR($G39/$C39,0)</f>
        <v/>
      </c>
      <c r="J39">
        <f>IFERROR($I39/AVERAGEIF($B:$B,"Holdout",$I:$I)-1,0)</f>
        <v/>
      </c>
    </row>
    <row r="40">
      <c r="H40">
        <f>IFERROR($D40/$C40,0)</f>
        <v/>
      </c>
      <c r="I40">
        <f>IFERROR($G40/$C40,0)</f>
        <v/>
      </c>
      <c r="J40">
        <f>IFERROR($I40/AVERAGEIF($B:$B,"Holdout",$I:$I)-1,0)</f>
        <v/>
      </c>
    </row>
    <row r="41">
      <c r="H41">
        <f>IFERROR($D41/$C41,0)</f>
        <v/>
      </c>
      <c r="I41">
        <f>IFERROR($G41/$C41,0)</f>
        <v/>
      </c>
      <c r="J41">
        <f>IFERROR($I41/AVERAGEIF($B:$B,"Holdout",$I:$I)-1,0)</f>
        <v/>
      </c>
    </row>
    <row r="42">
      <c r="H42">
        <f>IFERROR($D42/$C42,0)</f>
        <v/>
      </c>
      <c r="I42">
        <f>IFERROR($G42/$C42,0)</f>
        <v/>
      </c>
      <c r="J42">
        <f>IFERROR($I42/AVERAGEIF($B:$B,"Holdout",$I:$I)-1,0)</f>
        <v/>
      </c>
    </row>
    <row r="43">
      <c r="H43">
        <f>IFERROR($D43/$C43,0)</f>
        <v/>
      </c>
      <c r="I43">
        <f>IFERROR($G43/$C43,0)</f>
        <v/>
      </c>
      <c r="J43">
        <f>IFERROR($I43/AVERAGEIF($B:$B,"Holdout",$I:$I)-1,0)</f>
        <v/>
      </c>
    </row>
    <row r="44">
      <c r="H44">
        <f>IFERROR($D44/$C44,0)</f>
        <v/>
      </c>
      <c r="I44">
        <f>IFERROR($G44/$C44,0)</f>
        <v/>
      </c>
      <c r="J44">
        <f>IFERROR($I44/AVERAGEIF($B:$B,"Holdout",$I:$I)-1,0)</f>
        <v/>
      </c>
    </row>
    <row r="45">
      <c r="H45">
        <f>IFERROR($D45/$C45,0)</f>
        <v/>
      </c>
      <c r="I45">
        <f>IFERROR($G45/$C45,0)</f>
        <v/>
      </c>
      <c r="J45">
        <f>IFERROR($I45/AVERAGEIF($B:$B,"Holdout",$I:$I)-1,0)</f>
        <v/>
      </c>
    </row>
    <row r="46">
      <c r="H46">
        <f>IFERROR($D46/$C46,0)</f>
        <v/>
      </c>
      <c r="I46">
        <f>IFERROR($G46/$C46,0)</f>
        <v/>
      </c>
      <c r="J46">
        <f>IFERROR($I46/AVERAGEIF($B:$B,"Holdout",$I:$I)-1,0)</f>
        <v/>
      </c>
    </row>
    <row r="47">
      <c r="H47">
        <f>IFERROR($D47/$C47,0)</f>
        <v/>
      </c>
      <c r="I47">
        <f>IFERROR($G47/$C47,0)</f>
        <v/>
      </c>
      <c r="J47">
        <f>IFERROR($I47/AVERAGEIF($B:$B,"Holdout",$I:$I)-1,0)</f>
        <v/>
      </c>
    </row>
    <row r="48">
      <c r="H48">
        <f>IFERROR($D48/$C48,0)</f>
        <v/>
      </c>
      <c r="I48">
        <f>IFERROR($G48/$C48,0)</f>
        <v/>
      </c>
      <c r="J48">
        <f>IFERROR($I48/AVERAGEIF($B:$B,"Holdout",$I:$I)-1,0)</f>
        <v/>
      </c>
    </row>
    <row r="49">
      <c r="H49">
        <f>IFERROR($D49/$C49,0)</f>
        <v/>
      </c>
      <c r="I49">
        <f>IFERROR($G49/$C49,0)</f>
        <v/>
      </c>
      <c r="J49">
        <f>IFERROR($I49/AVERAGEIF($B:$B,"Holdout",$I:$I)-1,0)</f>
        <v/>
      </c>
    </row>
    <row r="50">
      <c r="H50">
        <f>IFERROR($D50/$C50,0)</f>
        <v/>
      </c>
      <c r="I50">
        <f>IFERROR($G50/$C50,0)</f>
        <v/>
      </c>
      <c r="J50">
        <f>IFERROR($I50/AVERAGEIF($B:$B,"Holdout",$I:$I)-1,0)</f>
        <v/>
      </c>
    </row>
    <row r="51">
      <c r="H51">
        <f>IFERROR($D51/$C51,0)</f>
        <v/>
      </c>
      <c r="I51">
        <f>IFERROR($G51/$C51,0)</f>
        <v/>
      </c>
      <c r="J51">
        <f>IFERROR($I51/AVERAGEIF($B:$B,"Holdout",$I:$I)-1,0)</f>
        <v/>
      </c>
    </row>
    <row r="52">
      <c r="H52">
        <f>IFERROR($D52/$C52,0)</f>
        <v/>
      </c>
      <c r="I52">
        <f>IFERROR($G52/$C52,0)</f>
        <v/>
      </c>
      <c r="J52">
        <f>IFERROR($I52/AVERAGEIF($B:$B,"Holdout",$I:$I)-1,0)</f>
        <v/>
      </c>
    </row>
    <row r="53">
      <c r="H53">
        <f>IFERROR($D53/$C53,0)</f>
        <v/>
      </c>
      <c r="I53">
        <f>IFERROR($G53/$C53,0)</f>
        <v/>
      </c>
      <c r="J53">
        <f>IFERROR($I53/AVERAGEIF($B:$B,"Holdout",$I:$I)-1,0)</f>
        <v/>
      </c>
    </row>
    <row r="54">
      <c r="H54">
        <f>IFERROR($D54/$C54,0)</f>
        <v/>
      </c>
      <c r="I54">
        <f>IFERROR($G54/$C54,0)</f>
        <v/>
      </c>
      <c r="J54">
        <f>IFERROR($I54/AVERAGEIF($B:$B,"Holdout",$I:$I)-1,0)</f>
        <v/>
      </c>
    </row>
    <row r="55">
      <c r="H55">
        <f>IFERROR($D55/$C55,0)</f>
        <v/>
      </c>
      <c r="I55">
        <f>IFERROR($G55/$C55,0)</f>
        <v/>
      </c>
      <c r="J55">
        <f>IFERROR($I55/AVERAGEIF($B:$B,"Holdout",$I:$I)-1,0)</f>
        <v/>
      </c>
    </row>
    <row r="56">
      <c r="H56">
        <f>IFERROR($D56/$C56,0)</f>
        <v/>
      </c>
      <c r="I56">
        <f>IFERROR($G56/$C56,0)</f>
        <v/>
      </c>
      <c r="J56">
        <f>IFERROR($I56/AVERAGEIF($B:$B,"Holdout",$I:$I)-1,0)</f>
        <v/>
      </c>
    </row>
    <row r="57">
      <c r="H57">
        <f>IFERROR($D57/$C57,0)</f>
        <v/>
      </c>
      <c r="I57">
        <f>IFERROR($G57/$C57,0)</f>
        <v/>
      </c>
      <c r="J57">
        <f>IFERROR($I57/AVERAGEIF($B:$B,"Holdout",$I:$I)-1,0)</f>
        <v/>
      </c>
    </row>
    <row r="58">
      <c r="H58">
        <f>IFERROR($D58/$C58,0)</f>
        <v/>
      </c>
      <c r="I58">
        <f>IFERROR($G58/$C58,0)</f>
        <v/>
      </c>
      <c r="J58">
        <f>IFERROR($I58/AVERAGEIF($B:$B,"Holdout",$I:$I)-1,0)</f>
        <v/>
      </c>
    </row>
    <row r="59">
      <c r="H59">
        <f>IFERROR($D59/$C59,0)</f>
        <v/>
      </c>
      <c r="I59">
        <f>IFERROR($G59/$C59,0)</f>
        <v/>
      </c>
      <c r="J59">
        <f>IFERROR($I59/AVERAGEIF($B:$B,"Holdout",$I:$I)-1,0)</f>
        <v/>
      </c>
    </row>
    <row r="60">
      <c r="H60">
        <f>IFERROR($D60/$C60,0)</f>
        <v/>
      </c>
      <c r="I60">
        <f>IFERROR($G60/$C60,0)</f>
        <v/>
      </c>
      <c r="J60">
        <f>IFERROR($I60/AVERAGEIF($B:$B,"Holdout",$I:$I)-1,0)</f>
        <v/>
      </c>
    </row>
    <row r="61">
      <c r="H61">
        <f>IFERROR($D61/$C61,0)</f>
        <v/>
      </c>
      <c r="I61">
        <f>IFERROR($G61/$C61,0)</f>
        <v/>
      </c>
      <c r="J61">
        <f>IFERROR($I61/AVERAGEIF($B:$B,"Holdout",$I:$I)-1,0)</f>
        <v/>
      </c>
    </row>
    <row r="62">
      <c r="H62">
        <f>IFERROR($D62/$C62,0)</f>
        <v/>
      </c>
      <c r="I62">
        <f>IFERROR($G62/$C62,0)</f>
        <v/>
      </c>
      <c r="J62">
        <f>IFERROR($I62/AVERAGEIF($B:$B,"Holdout",$I:$I)-1,0)</f>
        <v/>
      </c>
    </row>
    <row r="63">
      <c r="H63">
        <f>IFERROR($D63/$C63,0)</f>
        <v/>
      </c>
      <c r="I63">
        <f>IFERROR($G63/$C63,0)</f>
        <v/>
      </c>
      <c r="J63">
        <f>IFERROR($I63/AVERAGEIF($B:$B,"Holdout",$I:$I)-1,0)</f>
        <v/>
      </c>
    </row>
    <row r="64">
      <c r="H64">
        <f>IFERROR($D64/$C64,0)</f>
        <v/>
      </c>
      <c r="I64">
        <f>IFERROR($G64/$C64,0)</f>
        <v/>
      </c>
      <c r="J64">
        <f>IFERROR($I64/AVERAGEIF($B:$B,"Holdout",$I:$I)-1,0)</f>
        <v/>
      </c>
    </row>
    <row r="65">
      <c r="H65">
        <f>IFERROR($D65/$C65,0)</f>
        <v/>
      </c>
      <c r="I65">
        <f>IFERROR($G65/$C65,0)</f>
        <v/>
      </c>
      <c r="J65">
        <f>IFERROR($I65/AVERAGEIF($B:$B,"Holdout",$I:$I)-1,0)</f>
        <v/>
      </c>
    </row>
    <row r="66">
      <c r="H66">
        <f>IFERROR($D66/$C66,0)</f>
        <v/>
      </c>
      <c r="I66">
        <f>IFERROR($G66/$C66,0)</f>
        <v/>
      </c>
      <c r="J66">
        <f>IFERROR($I66/AVERAGEIF($B:$B,"Holdout",$I:$I)-1,0)</f>
        <v/>
      </c>
    </row>
    <row r="67">
      <c r="H67">
        <f>IFERROR($D67/$C67,0)</f>
        <v/>
      </c>
      <c r="I67">
        <f>IFERROR($G67/$C67,0)</f>
        <v/>
      </c>
      <c r="J67">
        <f>IFERROR($I67/AVERAGEIF($B:$B,"Holdout",$I:$I)-1,0)</f>
        <v/>
      </c>
    </row>
    <row r="68">
      <c r="H68">
        <f>IFERROR($D68/$C68,0)</f>
        <v/>
      </c>
      <c r="I68">
        <f>IFERROR($G68/$C68,0)</f>
        <v/>
      </c>
      <c r="J68">
        <f>IFERROR($I68/AVERAGEIF($B:$B,"Holdout",$I:$I)-1,0)</f>
        <v/>
      </c>
    </row>
    <row r="69">
      <c r="H69">
        <f>IFERROR($D69/$C69,0)</f>
        <v/>
      </c>
      <c r="I69">
        <f>IFERROR($G69/$C69,0)</f>
        <v/>
      </c>
      <c r="J69">
        <f>IFERROR($I69/AVERAGEIF($B:$B,"Holdout",$I:$I)-1,0)</f>
        <v/>
      </c>
    </row>
    <row r="70">
      <c r="H70">
        <f>IFERROR($D70/$C70,0)</f>
        <v/>
      </c>
      <c r="I70">
        <f>IFERROR($G70/$C70,0)</f>
        <v/>
      </c>
      <c r="J70">
        <f>IFERROR($I70/AVERAGEIF($B:$B,"Holdout",$I:$I)-1,0)</f>
        <v/>
      </c>
    </row>
    <row r="71">
      <c r="H71">
        <f>IFERROR($D71/$C71,0)</f>
        <v/>
      </c>
      <c r="I71">
        <f>IFERROR($G71/$C71,0)</f>
        <v/>
      </c>
      <c r="J71">
        <f>IFERROR($I71/AVERAGEIF($B:$B,"Holdout",$I:$I)-1,0)</f>
        <v/>
      </c>
    </row>
    <row r="72">
      <c r="H72">
        <f>IFERROR($D72/$C72,0)</f>
        <v/>
      </c>
      <c r="I72">
        <f>IFERROR($G72/$C72,0)</f>
        <v/>
      </c>
      <c r="J72">
        <f>IFERROR($I72/AVERAGEIF($B:$B,"Holdout",$I:$I)-1,0)</f>
        <v/>
      </c>
    </row>
    <row r="73">
      <c r="H73">
        <f>IFERROR($D73/$C73,0)</f>
        <v/>
      </c>
      <c r="I73">
        <f>IFERROR($G73/$C73,0)</f>
        <v/>
      </c>
      <c r="J73">
        <f>IFERROR($I73/AVERAGEIF($B:$B,"Holdout",$I:$I)-1,0)</f>
        <v/>
      </c>
    </row>
    <row r="74">
      <c r="H74">
        <f>IFERROR($D74/$C74,0)</f>
        <v/>
      </c>
      <c r="I74">
        <f>IFERROR($G74/$C74,0)</f>
        <v/>
      </c>
      <c r="J74">
        <f>IFERROR($I74/AVERAGEIF($B:$B,"Holdout",$I:$I)-1,0)</f>
        <v/>
      </c>
    </row>
    <row r="75">
      <c r="H75">
        <f>IFERROR($D75/$C75,0)</f>
        <v/>
      </c>
      <c r="I75">
        <f>IFERROR($G75/$C75,0)</f>
        <v/>
      </c>
      <c r="J75">
        <f>IFERROR($I75/AVERAGEIF($B:$B,"Holdout",$I:$I)-1,0)</f>
        <v/>
      </c>
    </row>
    <row r="76">
      <c r="H76">
        <f>IFERROR($D76/$C76,0)</f>
        <v/>
      </c>
      <c r="I76">
        <f>IFERROR($G76/$C76,0)</f>
        <v/>
      </c>
      <c r="J76">
        <f>IFERROR($I76/AVERAGEIF($B:$B,"Holdout",$I:$I)-1,0)</f>
        <v/>
      </c>
    </row>
    <row r="77">
      <c r="H77">
        <f>IFERROR($D77/$C77,0)</f>
        <v/>
      </c>
      <c r="I77">
        <f>IFERROR($G77/$C77,0)</f>
        <v/>
      </c>
      <c r="J77">
        <f>IFERROR($I77/AVERAGEIF($B:$B,"Holdout",$I:$I)-1,0)</f>
        <v/>
      </c>
    </row>
    <row r="78">
      <c r="H78">
        <f>IFERROR($D78/$C78,0)</f>
        <v/>
      </c>
      <c r="I78">
        <f>IFERROR($G78/$C78,0)</f>
        <v/>
      </c>
      <c r="J78">
        <f>IFERROR($I78/AVERAGEIF($B:$B,"Holdout",$I:$I)-1,0)</f>
        <v/>
      </c>
    </row>
    <row r="79">
      <c r="H79">
        <f>IFERROR($D79/$C79,0)</f>
        <v/>
      </c>
      <c r="I79">
        <f>IFERROR($G79/$C79,0)</f>
        <v/>
      </c>
      <c r="J79">
        <f>IFERROR($I79/AVERAGEIF($B:$B,"Holdout",$I:$I)-1,0)</f>
        <v/>
      </c>
    </row>
    <row r="80">
      <c r="H80">
        <f>IFERROR($D80/$C80,0)</f>
        <v/>
      </c>
      <c r="I80">
        <f>IFERROR($G80/$C80,0)</f>
        <v/>
      </c>
      <c r="J80">
        <f>IFERROR($I80/AVERAGEIF($B:$B,"Holdout",$I:$I)-1,0)</f>
        <v/>
      </c>
    </row>
    <row r="81">
      <c r="H81">
        <f>IFERROR($D81/$C81,0)</f>
        <v/>
      </c>
      <c r="I81">
        <f>IFERROR($G81/$C81,0)</f>
        <v/>
      </c>
      <c r="J81">
        <f>IFERROR($I81/AVERAGEIF($B:$B,"Holdout",$I:$I)-1,0)</f>
        <v/>
      </c>
    </row>
    <row r="82">
      <c r="H82">
        <f>IFERROR($D82/$C82,0)</f>
        <v/>
      </c>
      <c r="I82">
        <f>IFERROR($G82/$C82,0)</f>
        <v/>
      </c>
      <c r="J82">
        <f>IFERROR($I82/AVERAGEIF($B:$B,"Holdout",$I:$I)-1,0)</f>
        <v/>
      </c>
    </row>
    <row r="83">
      <c r="H83">
        <f>IFERROR($D83/$C83,0)</f>
        <v/>
      </c>
      <c r="I83">
        <f>IFERROR($G83/$C83,0)</f>
        <v/>
      </c>
      <c r="J83">
        <f>IFERROR($I83/AVERAGEIF($B:$B,"Holdout",$I:$I)-1,0)</f>
        <v/>
      </c>
    </row>
    <row r="84">
      <c r="H84">
        <f>IFERROR($D84/$C84,0)</f>
        <v/>
      </c>
      <c r="I84">
        <f>IFERROR($G84/$C84,0)</f>
        <v/>
      </c>
      <c r="J84">
        <f>IFERROR($I84/AVERAGEIF($B:$B,"Holdout",$I:$I)-1,0)</f>
        <v/>
      </c>
    </row>
    <row r="85">
      <c r="H85">
        <f>IFERROR($D85/$C85,0)</f>
        <v/>
      </c>
      <c r="I85">
        <f>IFERROR($G85/$C85,0)</f>
        <v/>
      </c>
      <c r="J85">
        <f>IFERROR($I85/AVERAGEIF($B:$B,"Holdout",$I:$I)-1,0)</f>
        <v/>
      </c>
    </row>
    <row r="86">
      <c r="H86">
        <f>IFERROR($D86/$C86,0)</f>
        <v/>
      </c>
      <c r="I86">
        <f>IFERROR($G86/$C86,0)</f>
        <v/>
      </c>
      <c r="J86">
        <f>IFERROR($I86/AVERAGEIF($B:$B,"Holdout",$I:$I)-1,0)</f>
        <v/>
      </c>
    </row>
    <row r="87">
      <c r="H87">
        <f>IFERROR($D87/$C87,0)</f>
        <v/>
      </c>
      <c r="I87">
        <f>IFERROR($G87/$C87,0)</f>
        <v/>
      </c>
      <c r="J87">
        <f>IFERROR($I87/AVERAGEIF($B:$B,"Holdout",$I:$I)-1,0)</f>
        <v/>
      </c>
    </row>
    <row r="88">
      <c r="H88">
        <f>IFERROR($D88/$C88,0)</f>
        <v/>
      </c>
      <c r="I88">
        <f>IFERROR($G88/$C88,0)</f>
        <v/>
      </c>
      <c r="J88">
        <f>IFERROR($I88/AVERAGEIF($B:$B,"Holdout",$I:$I)-1,0)</f>
        <v/>
      </c>
    </row>
    <row r="89">
      <c r="H89">
        <f>IFERROR($D89/$C89,0)</f>
        <v/>
      </c>
      <c r="I89">
        <f>IFERROR($G89/$C89,0)</f>
        <v/>
      </c>
      <c r="J89">
        <f>IFERROR($I89/AVERAGEIF($B:$B,"Holdout",$I:$I)-1,0)</f>
        <v/>
      </c>
    </row>
    <row r="90">
      <c r="H90">
        <f>IFERROR($D90/$C90,0)</f>
        <v/>
      </c>
      <c r="I90">
        <f>IFERROR($G90/$C90,0)</f>
        <v/>
      </c>
      <c r="J90">
        <f>IFERROR($I90/AVERAGEIF($B:$B,"Holdout",$I:$I)-1,0)</f>
        <v/>
      </c>
    </row>
    <row r="91">
      <c r="H91">
        <f>IFERROR($D91/$C91,0)</f>
        <v/>
      </c>
      <c r="I91">
        <f>IFERROR($G91/$C91,0)</f>
        <v/>
      </c>
      <c r="J91">
        <f>IFERROR($I91/AVERAGEIF($B:$B,"Holdout",$I:$I)-1,0)</f>
        <v/>
      </c>
    </row>
    <row r="92">
      <c r="H92">
        <f>IFERROR($D92/$C92,0)</f>
        <v/>
      </c>
      <c r="I92">
        <f>IFERROR($G92/$C92,0)</f>
        <v/>
      </c>
      <c r="J92">
        <f>IFERROR($I92/AVERAGEIF($B:$B,"Holdout",$I:$I)-1,0)</f>
        <v/>
      </c>
    </row>
    <row r="93">
      <c r="H93">
        <f>IFERROR($D93/$C93,0)</f>
        <v/>
      </c>
      <c r="I93">
        <f>IFERROR($G93/$C93,0)</f>
        <v/>
      </c>
      <c r="J93">
        <f>IFERROR($I93/AVERAGEIF($B:$B,"Holdout",$I:$I)-1,0)</f>
        <v/>
      </c>
    </row>
    <row r="94">
      <c r="H94">
        <f>IFERROR($D94/$C94,0)</f>
        <v/>
      </c>
      <c r="I94">
        <f>IFERROR($G94/$C94,0)</f>
        <v/>
      </c>
      <c r="J94">
        <f>IFERROR($I94/AVERAGEIF($B:$B,"Holdout",$I:$I)-1,0)</f>
        <v/>
      </c>
    </row>
    <row r="95">
      <c r="H95">
        <f>IFERROR($D95/$C95,0)</f>
        <v/>
      </c>
      <c r="I95">
        <f>IFERROR($G95/$C95,0)</f>
        <v/>
      </c>
      <c r="J95">
        <f>IFERROR($I95/AVERAGEIF($B:$B,"Holdout",$I:$I)-1,0)</f>
        <v/>
      </c>
    </row>
    <row r="96">
      <c r="H96">
        <f>IFERROR($D96/$C96,0)</f>
        <v/>
      </c>
      <c r="I96">
        <f>IFERROR($G96/$C96,0)</f>
        <v/>
      </c>
      <c r="J96">
        <f>IFERROR($I96/AVERAGEIF($B:$B,"Holdout",$I:$I)-1,0)</f>
        <v/>
      </c>
    </row>
    <row r="97">
      <c r="H97">
        <f>IFERROR($D97/$C97,0)</f>
        <v/>
      </c>
      <c r="I97">
        <f>IFERROR($G97/$C97,0)</f>
        <v/>
      </c>
      <c r="J97">
        <f>IFERROR($I97/AVERAGEIF($B:$B,"Holdout",$I:$I)-1,0)</f>
        <v/>
      </c>
    </row>
    <row r="98">
      <c r="H98">
        <f>IFERROR($D98/$C98,0)</f>
        <v/>
      </c>
      <c r="I98">
        <f>IFERROR($G98/$C98,0)</f>
        <v/>
      </c>
      <c r="J98">
        <f>IFERROR($I98/AVERAGEIF($B:$B,"Holdout",$I:$I)-1,0)</f>
        <v/>
      </c>
    </row>
    <row r="99">
      <c r="H99">
        <f>IFERROR($D99/$C99,0)</f>
        <v/>
      </c>
      <c r="I99">
        <f>IFERROR($G99/$C99,0)</f>
        <v/>
      </c>
      <c r="J99">
        <f>IFERROR($I99/AVERAGEIF($B:$B,"Holdout",$I:$I)-1,0)</f>
        <v/>
      </c>
    </row>
    <row r="100">
      <c r="H100">
        <f>IFERROR($D100/$C100,0)</f>
        <v/>
      </c>
      <c r="I100">
        <f>IFERROR($G100/$C100,0)</f>
        <v/>
      </c>
      <c r="J100">
        <f>IFERROR($I100/AVERAGEIF($B:$B,"Holdout",$I:$I)-1,0)</f>
        <v/>
      </c>
    </row>
    <row r="101">
      <c r="H101">
        <f>IFERROR($D101/$C101,0)</f>
        <v/>
      </c>
      <c r="I101">
        <f>IFERROR($G101/$C101,0)</f>
        <v/>
      </c>
      <c r="J101">
        <f>IFERROR($I101/AVERAGEIF($B:$B,"Holdout",$I:$I)-1,0)</f>
        <v/>
      </c>
    </row>
  </sheetData>
  <dataValidations count="1">
    <dataValidation sqref="B2 B3 B4 B5 B6 B7 B8 B9 B10 B11 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showErrorMessage="1" showInputMessage="1" allowBlank="1" type="list">
      <formula1>"Test,Holdout"</formula1>
    </dataValidation>
  </dataValidation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A15"/>
  <sheetViews>
    <sheetView workbookViewId="0">
      <selection activeCell="A1" sqref="A1"/>
    </sheetView>
  </sheetViews>
  <sheetFormatPr baseColWidth="8" defaultRowHeight="15"/>
  <cols>
    <col width="120" customWidth="1" min="1" max="1"/>
  </cols>
  <sheetData>
    <row r="1">
      <c r="A1" t="inlineStr">
        <is>
          <t>Cara Pakai Template ROAS 4 Minggu</t>
        </is>
      </c>
    </row>
    <row r="2">
      <c r="A2" t="inlineStr"/>
    </row>
    <row r="3">
      <c r="A3" t="inlineStr">
        <is>
          <t>1. Isi sheet 'Settings' untuk menetapkan default fee platform dan pajak, biarkan 0 jika tidak terpakai.</t>
        </is>
      </c>
    </row>
    <row r="4">
      <c r="A4" t="inlineStr">
        <is>
          <t>2. Catat setiap baris kampanye harian di 'Campaign_Log'. Kolom dengan rumus terisi otomatis.</t>
        </is>
      </c>
    </row>
    <row r="5">
      <c r="A5" t="inlineStr">
        <is>
          <t>3. Tetapkan 'Holdout_Group' untuk sebagian audiens atau geo sebagai Holdout agar perhitungan lift akurat.</t>
        </is>
      </c>
    </row>
    <row r="6">
      <c r="A6" t="inlineStr">
        <is>
          <t>4. Buka 'Dashboard', isi 'Start Week' sesuai nomor minggu ISO saat eksperimen dimulai.</t>
        </is>
      </c>
    </row>
    <row r="7">
      <c r="A7" t="inlineStr">
        <is>
          <t>5. Lihat metrik per minggu dan ringkasan 4 minggu, bandingkan ROAS_Net dan RPM_Net antar platform.</t>
        </is>
      </c>
    </row>
    <row r="8">
      <c r="A8" t="inlineStr">
        <is>
          <t>6. Gunakan sheet 'Holdout_Geo' untuk mencatat data test dan holdout per wilayah.</t>
        </is>
      </c>
    </row>
    <row r="9">
      <c r="A9" t="inlineStr"/>
    </row>
    <row r="10">
      <c r="A10" t="inlineStr">
        <is>
          <t>Definisi metrik:</t>
        </is>
      </c>
    </row>
    <row r="11">
      <c r="A11" t="inlineStr">
        <is>
          <t>ROAS_Net = Revenue_Net / Spend, RPM_Net = Revenue_Net per 1000 impressions,</t>
        </is>
      </c>
    </row>
    <row r="12">
      <c r="A12" t="inlineStr">
        <is>
          <t>CPM = Spend per 1000 impressions, CPC = Spend per Click, CTR = Clicks per Impressions,</t>
        </is>
      </c>
    </row>
    <row r="13">
      <c r="A13" t="inlineStr">
        <is>
          <t>CVR = Purchases per Click, CAC = Spend per Purchase.</t>
        </is>
      </c>
    </row>
    <row r="14">
      <c r="A14" t="inlineStr"/>
    </row>
    <row r="15">
      <c r="A15" t="inlineStr">
        <is>
          <t>Catatan: Template ini kompatibel dengan Google Sheets saat diimpor dari file .xlsx.</t>
        </is>
      </c>
    </row>
  </sheetData>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2025-10-26T04:09:49Z</dcterms:created>
  <dcterms:modified xmlns:dcterms="http://purl.org/dc/terms/" xmlns:xsi="http://www.w3.org/2001/XMLSchema-instance" xsi:type="dcterms:W3CDTF">2025-10-26T04:09:49Z</dcterms:modified>
</cp:coreProperties>
</file>